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d.docs.live.net/9b01c57470c2b27e/Desktop/"/>
    </mc:Choice>
  </mc:AlternateContent>
  <xr:revisionPtr revIDLastSave="1356" documentId="8_{C41CBD2F-650A-4188-9F1A-23823FCDC928}" xr6:coauthVersionLast="47" xr6:coauthVersionMax="47" xr10:uidLastSave="{633626B2-1B62-4F11-9A64-CE2BBF4B4BE7}"/>
  <bookViews>
    <workbookView xWindow="57480" yWindow="-120" windowWidth="29040" windowHeight="15840" xr2:uid="{5000CF81-D3F9-4730-ADB8-67110E738993}"/>
  </bookViews>
  <sheets>
    <sheet name="Day Calculator" sheetId="1" r:id="rId1"/>
    <sheet name="Date Calculator" sheetId="2" r:id="rId2"/>
  </sheets>
  <definedNames>
    <definedName name="_xlnm._FilterDatabase" localSheetId="1" hidden="1">'Date Calculator'!$A$11:$M$56</definedName>
    <definedName name="_xlnm._FilterDatabase" localSheetId="0" hidden="1">'Day Calculator'!$A$11:$K$56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2" l="1"/>
  <c r="F12" i="2"/>
  <c r="D14" i="2"/>
  <c r="J12" i="2"/>
  <c r="G12" i="2"/>
  <c r="D12" i="2"/>
  <c r="D13" i="2"/>
  <c r="A22" i="1"/>
  <c r="D14" i="1"/>
  <c r="E14" i="1" s="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0" i="1"/>
  <c r="H19" i="1"/>
  <c r="H18" i="1"/>
  <c r="H16" i="1"/>
  <c r="H15" i="1"/>
  <c r="H14" i="1"/>
  <c r="F12" i="1"/>
  <c r="K13" i="1"/>
  <c r="F15" i="1"/>
  <c r="F16" i="1"/>
  <c r="E13" i="1"/>
  <c r="F14" i="1"/>
  <c r="D12" i="1"/>
  <c r="E12" i="1" s="1"/>
  <c r="F49" i="1"/>
  <c r="F50" i="1"/>
  <c r="F51" i="1"/>
  <c r="F52" i="1"/>
  <c r="F53" i="1"/>
  <c r="F54" i="1"/>
  <c r="F55" i="1"/>
  <c r="F56" i="1"/>
  <c r="B24" i="1"/>
  <c r="B23" i="1"/>
  <c r="B22" i="1"/>
  <c r="B48" i="1"/>
  <c r="B47" i="1"/>
  <c r="B46" i="1"/>
  <c r="A46" i="1"/>
  <c r="B45" i="1"/>
  <c r="B44" i="1"/>
  <c r="B43" i="1"/>
  <c r="A43" i="1"/>
  <c r="B42" i="1"/>
  <c r="B41" i="1"/>
  <c r="B40" i="1"/>
  <c r="A40" i="1"/>
  <c r="B39" i="1"/>
  <c r="B38" i="1"/>
  <c r="B37" i="1"/>
  <c r="A37" i="1"/>
  <c r="B36" i="1"/>
  <c r="B35" i="1"/>
  <c r="B34" i="1"/>
  <c r="A34" i="1"/>
  <c r="B33" i="1"/>
  <c r="B32" i="1"/>
  <c r="B31" i="1"/>
  <c r="A31" i="1"/>
  <c r="B30" i="1"/>
  <c r="B29" i="1"/>
  <c r="B28" i="1"/>
  <c r="A28" i="1"/>
  <c r="A25" i="1"/>
  <c r="B27" i="1"/>
  <c r="B26" i="1"/>
  <c r="B25" i="1"/>
  <c r="I13" i="1"/>
  <c r="A19" i="1"/>
  <c r="F17" i="1"/>
  <c r="F48" i="1"/>
  <c r="F47" i="1"/>
  <c r="F46" i="1"/>
  <c r="F45" i="1"/>
  <c r="F44" i="1"/>
  <c r="F43" i="1"/>
  <c r="F42" i="1"/>
  <c r="F41" i="1"/>
  <c r="F40" i="1"/>
  <c r="F39" i="1"/>
  <c r="F38" i="1"/>
  <c r="F37" i="1"/>
  <c r="F36" i="1"/>
  <c r="F35" i="1"/>
  <c r="F34" i="1"/>
  <c r="F33" i="1"/>
  <c r="F32" i="1"/>
  <c r="F31" i="1"/>
  <c r="F30" i="1"/>
  <c r="F29" i="1"/>
  <c r="F28" i="1"/>
  <c r="F18" i="1"/>
  <c r="F19" i="1"/>
  <c r="F20" i="1"/>
  <c r="F21" i="1"/>
  <c r="F22" i="1"/>
  <c r="F23" i="1"/>
  <c r="F24" i="1"/>
  <c r="F25" i="1"/>
  <c r="F26" i="1"/>
  <c r="F27" i="1"/>
  <c r="E13" i="2" l="1"/>
  <c r="F14" i="2"/>
  <c r="F15" i="2" s="1"/>
  <c r="F16" i="2" s="1"/>
  <c r="F17" i="2" s="1"/>
  <c r="I15" i="2"/>
  <c r="I14" i="2"/>
  <c r="I12" i="1"/>
  <c r="J12" i="1" s="1"/>
  <c r="I14" i="1"/>
  <c r="J14" i="1" s="1"/>
  <c r="D15" i="1"/>
  <c r="E15" i="1" s="1"/>
  <c r="D15" i="2" l="1"/>
  <c r="I15" i="1"/>
  <c r="J15" i="1" s="1"/>
  <c r="D16" i="1"/>
  <c r="E16" i="1" s="1"/>
  <c r="D16" i="2" l="1"/>
  <c r="I16" i="2"/>
  <c r="I16" i="1"/>
  <c r="D17" i="1"/>
  <c r="E17" i="1" s="1"/>
  <c r="D17" i="2" l="1"/>
  <c r="I18" i="2"/>
  <c r="J16" i="1"/>
  <c r="I17" i="1"/>
  <c r="J17" i="1" s="1"/>
  <c r="D18" i="1"/>
  <c r="E18" i="1" s="1"/>
  <c r="D18" i="2" l="1"/>
  <c r="I19" i="2"/>
  <c r="I18" i="1"/>
  <c r="J18" i="1" s="1"/>
  <c r="D19" i="1"/>
  <c r="E19" i="1" s="1"/>
  <c r="D19" i="2" l="1"/>
  <c r="I20" i="2"/>
  <c r="D20" i="1"/>
  <c r="D21" i="1" s="1"/>
  <c r="D22" i="1" s="1"/>
  <c r="I19" i="1"/>
  <c r="I20" i="1" s="1"/>
  <c r="D20" i="2" l="1"/>
  <c r="J19" i="1"/>
  <c r="E21" i="1"/>
  <c r="E20" i="1"/>
  <c r="I21" i="1"/>
  <c r="J20" i="1"/>
  <c r="D23" i="1"/>
  <c r="E22" i="1"/>
  <c r="D21" i="2" l="1"/>
  <c r="B22" i="2"/>
  <c r="B23" i="2"/>
  <c r="B24" i="2"/>
  <c r="I22" i="1"/>
  <c r="J21" i="1"/>
  <c r="D24" i="1"/>
  <c r="E23" i="1"/>
  <c r="I22" i="2" l="1"/>
  <c r="D22" i="2"/>
  <c r="J22" i="1"/>
  <c r="I23" i="1"/>
  <c r="D25" i="1"/>
  <c r="E24" i="1"/>
  <c r="I23" i="2" l="1"/>
  <c r="D23" i="2"/>
  <c r="J23" i="1"/>
  <c r="I24" i="1"/>
  <c r="D26" i="1"/>
  <c r="E25" i="1"/>
  <c r="I24" i="2" l="1"/>
  <c r="D24" i="2"/>
  <c r="B26" i="2"/>
  <c r="B25" i="2"/>
  <c r="B27" i="2"/>
  <c r="I25" i="1"/>
  <c r="J24" i="1"/>
  <c r="D27" i="1"/>
  <c r="E26" i="1"/>
  <c r="D25" i="2" l="1"/>
  <c r="I25" i="2"/>
  <c r="J25" i="1"/>
  <c r="I26" i="1"/>
  <c r="D28" i="1"/>
  <c r="E27" i="1"/>
  <c r="D26" i="2" l="1"/>
  <c r="I26" i="2"/>
  <c r="J26" i="1"/>
  <c r="I27" i="1"/>
  <c r="D29" i="1"/>
  <c r="E28" i="1"/>
  <c r="D27" i="2" l="1"/>
  <c r="I27" i="2"/>
  <c r="C28" i="2"/>
  <c r="B30" i="2"/>
  <c r="B29" i="2"/>
  <c r="B28" i="2"/>
  <c r="A22" i="2"/>
  <c r="J27" i="1"/>
  <c r="I28" i="1"/>
  <c r="D30" i="1"/>
  <c r="E29" i="1"/>
  <c r="D28" i="2" l="1"/>
  <c r="C29" i="2"/>
  <c r="I28" i="2"/>
  <c r="I29" i="1"/>
  <c r="J28" i="1"/>
  <c r="D31" i="1"/>
  <c r="E30" i="1"/>
  <c r="D29" i="2" l="1"/>
  <c r="C30" i="2"/>
  <c r="B32" i="2" s="1"/>
  <c r="I29" i="2"/>
  <c r="J29" i="1"/>
  <c r="I30" i="1"/>
  <c r="D32" i="1"/>
  <c r="E31" i="1"/>
  <c r="B33" i="2" l="1"/>
  <c r="D30" i="2"/>
  <c r="C31" i="2"/>
  <c r="I30" i="2"/>
  <c r="A25" i="2"/>
  <c r="B31" i="2"/>
  <c r="J30" i="1"/>
  <c r="I31" i="1"/>
  <c r="D33" i="1"/>
  <c r="E32" i="1"/>
  <c r="D31" i="2" l="1"/>
  <c r="C32" i="2"/>
  <c r="I31" i="2"/>
  <c r="J31" i="1"/>
  <c r="I32" i="1"/>
  <c r="D34" i="1"/>
  <c r="E33" i="1"/>
  <c r="I32" i="2" l="1"/>
  <c r="D32" i="2"/>
  <c r="C33" i="2"/>
  <c r="I33" i="1"/>
  <c r="J32" i="1"/>
  <c r="D35" i="1"/>
  <c r="E34" i="1"/>
  <c r="C34" i="2" l="1"/>
  <c r="D33" i="2"/>
  <c r="I33" i="2"/>
  <c r="A28" i="2"/>
  <c r="B36" i="2"/>
  <c r="B34" i="2"/>
  <c r="B35" i="2"/>
  <c r="I34" i="1"/>
  <c r="J33" i="1"/>
  <c r="D36" i="1"/>
  <c r="E35" i="1"/>
  <c r="C35" i="2" l="1"/>
  <c r="I34" i="2"/>
  <c r="D34" i="2"/>
  <c r="I35" i="1"/>
  <c r="J34" i="1"/>
  <c r="D37" i="1"/>
  <c r="E36" i="1"/>
  <c r="C36" i="2" l="1"/>
  <c r="I35" i="2"/>
  <c r="D35" i="2"/>
  <c r="A31" i="2"/>
  <c r="B37" i="2"/>
  <c r="J35" i="1"/>
  <c r="I36" i="1"/>
  <c r="D38" i="1"/>
  <c r="E37" i="1"/>
  <c r="C37" i="2" l="1"/>
  <c r="I36" i="2"/>
  <c r="D36" i="2"/>
  <c r="B39" i="2"/>
  <c r="B38" i="2"/>
  <c r="J36" i="1"/>
  <c r="I37" i="1"/>
  <c r="D39" i="1"/>
  <c r="E38" i="1"/>
  <c r="C38" i="2" l="1"/>
  <c r="I37" i="2"/>
  <c r="D37" i="2"/>
  <c r="I38" i="1"/>
  <c r="J37" i="1"/>
  <c r="D40" i="1"/>
  <c r="E39" i="1"/>
  <c r="C39" i="2" l="1"/>
  <c r="I38" i="2"/>
  <c r="D38" i="2"/>
  <c r="I39" i="1"/>
  <c r="J38" i="1"/>
  <c r="D41" i="1"/>
  <c r="E40" i="1"/>
  <c r="C40" i="2" l="1"/>
  <c r="I39" i="2"/>
  <c r="D39" i="2"/>
  <c r="B42" i="2"/>
  <c r="A34" i="2"/>
  <c r="B41" i="2"/>
  <c r="B40" i="2"/>
  <c r="I40" i="1"/>
  <c r="J39" i="1"/>
  <c r="D42" i="1"/>
  <c r="E41" i="1"/>
  <c r="I40" i="2" l="1"/>
  <c r="C41" i="2"/>
  <c r="D40" i="2"/>
  <c r="J40" i="1"/>
  <c r="I41" i="1"/>
  <c r="D43" i="1"/>
  <c r="E42" i="1"/>
  <c r="I41" i="2" l="1"/>
  <c r="D41" i="2"/>
  <c r="C42" i="2"/>
  <c r="J41" i="1"/>
  <c r="I42" i="1"/>
  <c r="D44" i="1"/>
  <c r="E43" i="1"/>
  <c r="D42" i="2" l="1"/>
  <c r="I42" i="2"/>
  <c r="C43" i="2"/>
  <c r="B44" i="2"/>
  <c r="B43" i="2"/>
  <c r="B45" i="2"/>
  <c r="A37" i="2"/>
  <c r="J42" i="1"/>
  <c r="I43" i="1"/>
  <c r="D45" i="1"/>
  <c r="E44" i="1"/>
  <c r="D43" i="2" l="1"/>
  <c r="I43" i="2"/>
  <c r="C44" i="2"/>
  <c r="I44" i="1"/>
  <c r="J43" i="1"/>
  <c r="D46" i="1"/>
  <c r="E45" i="1"/>
  <c r="D44" i="2" l="1"/>
  <c r="C45" i="2"/>
  <c r="I44" i="2"/>
  <c r="B47" i="2"/>
  <c r="B48" i="2"/>
  <c r="I45" i="1"/>
  <c r="J44" i="1"/>
  <c r="D47" i="1"/>
  <c r="E46" i="1"/>
  <c r="D45" i="2" l="1"/>
  <c r="I45" i="2"/>
  <c r="C46" i="2"/>
  <c r="A40" i="2"/>
  <c r="B46" i="2"/>
  <c r="I46" i="1"/>
  <c r="J45" i="1"/>
  <c r="D48" i="1"/>
  <c r="E47" i="1"/>
  <c r="D46" i="2" l="1"/>
  <c r="C47" i="2"/>
  <c r="I46" i="2"/>
  <c r="J46" i="1"/>
  <c r="I47" i="1"/>
  <c r="E48" i="1"/>
  <c r="D49" i="1"/>
  <c r="D47" i="2" l="1"/>
  <c r="C48" i="2"/>
  <c r="I47" i="2"/>
  <c r="J47" i="1"/>
  <c r="I48" i="1"/>
  <c r="D50" i="1"/>
  <c r="E49" i="1"/>
  <c r="D48" i="2" l="1"/>
  <c r="I48" i="2"/>
  <c r="A43" i="2"/>
  <c r="I49" i="1"/>
  <c r="J48" i="1"/>
  <c r="E50" i="1"/>
  <c r="D51" i="1"/>
  <c r="D49" i="2" l="1"/>
  <c r="I49" i="2"/>
  <c r="J49" i="1"/>
  <c r="I50" i="1"/>
  <c r="D52" i="1"/>
  <c r="E51" i="1"/>
  <c r="D50" i="2" l="1"/>
  <c r="I50" i="2"/>
  <c r="I51" i="1"/>
  <c r="J50" i="1"/>
  <c r="E52" i="1"/>
  <c r="D53" i="1"/>
  <c r="I51" i="2" l="1"/>
  <c r="D51" i="2"/>
  <c r="A46" i="2"/>
  <c r="J51" i="1"/>
  <c r="I52" i="1"/>
  <c r="E53" i="1"/>
  <c r="D54" i="1"/>
  <c r="I52" i="2" l="1"/>
  <c r="D52" i="2"/>
  <c r="J52" i="1"/>
  <c r="I53" i="1"/>
  <c r="D55" i="1"/>
  <c r="E54" i="1"/>
  <c r="I53" i="2" l="1"/>
  <c r="D53" i="2"/>
  <c r="I54" i="1"/>
  <c r="J53" i="1"/>
  <c r="E55" i="1"/>
  <c r="D56" i="1"/>
  <c r="E56" i="1" s="1"/>
  <c r="I54" i="2" l="1"/>
  <c r="D54" i="2"/>
  <c r="I55" i="1"/>
  <c r="J54" i="1"/>
  <c r="I55" i="2" l="1"/>
  <c r="D55" i="2"/>
  <c r="J55" i="1"/>
  <c r="I56" i="1"/>
  <c r="J56" i="1" s="1"/>
  <c r="G13" i="2"/>
  <c r="J13" i="2" s="1"/>
  <c r="I56" i="2" l="1"/>
  <c r="D56" i="2"/>
  <c r="E15" i="2"/>
  <c r="G15" i="2" s="1"/>
  <c r="E14" i="2"/>
  <c r="G14" i="2" s="1"/>
  <c r="J14" i="2" s="1"/>
  <c r="J15" i="2" l="1"/>
  <c r="E16" i="2"/>
  <c r="G16" i="2" s="1"/>
  <c r="J16" i="2" s="1"/>
  <c r="K12" i="2"/>
  <c r="E17" i="2" l="1"/>
  <c r="F18" i="2"/>
  <c r="E18" i="2" s="1"/>
  <c r="K14" i="2"/>
  <c r="G18" i="2" l="1"/>
  <c r="F19" i="2"/>
  <c r="E19" i="2" s="1"/>
  <c r="G17" i="2"/>
  <c r="K15" i="2"/>
  <c r="F20" i="2" l="1"/>
  <c r="E20" i="2" s="1"/>
  <c r="K16" i="2"/>
  <c r="J17" i="2"/>
  <c r="J18" i="2" s="1"/>
  <c r="G19" i="2" l="1"/>
  <c r="G20" i="2"/>
  <c r="F21" i="2"/>
  <c r="E21" i="2" s="1"/>
  <c r="K17" i="2"/>
  <c r="F22" i="2" l="1"/>
  <c r="E22" i="2" s="1"/>
  <c r="K18" i="2"/>
  <c r="J19" i="2"/>
  <c r="G21" i="2" l="1"/>
  <c r="L13" i="2"/>
  <c r="F23" i="2"/>
  <c r="E23" i="2" s="1"/>
  <c r="K19" i="2"/>
  <c r="J20" i="2"/>
  <c r="F24" i="2" l="1"/>
  <c r="E24" i="2" s="1"/>
  <c r="G23" i="2"/>
  <c r="G22" i="2"/>
  <c r="J21" i="2"/>
  <c r="K20" i="2"/>
  <c r="F25" i="2" l="1"/>
  <c r="E25" i="2" s="1"/>
  <c r="J22" i="2"/>
  <c r="K21" i="2"/>
  <c r="F26" i="2" l="1"/>
  <c r="E26" i="2" s="1"/>
  <c r="G24" i="2"/>
  <c r="A19" i="2"/>
  <c r="J23" i="2"/>
  <c r="K22" i="2"/>
  <c r="F27" i="2" l="1"/>
  <c r="E27" i="2" s="1"/>
  <c r="G25" i="2"/>
  <c r="J24" i="2"/>
  <c r="K23" i="2"/>
  <c r="F28" i="2" l="1"/>
  <c r="E28" i="2" s="1"/>
  <c r="G26" i="2"/>
  <c r="J25" i="2"/>
  <c r="K24" i="2"/>
  <c r="F29" i="2" l="1"/>
  <c r="E29" i="2" s="1"/>
  <c r="G27" i="2"/>
  <c r="K25" i="2"/>
  <c r="J26" i="2"/>
  <c r="G28" i="2" l="1"/>
  <c r="G29" i="2"/>
  <c r="F30" i="2"/>
  <c r="E30" i="2" s="1"/>
  <c r="J27" i="2"/>
  <c r="K26" i="2"/>
  <c r="F31" i="2" l="1"/>
  <c r="E31" i="2" s="1"/>
  <c r="K27" i="2"/>
  <c r="J28" i="2"/>
  <c r="F32" i="2" l="1"/>
  <c r="E32" i="2" s="1"/>
  <c r="G30" i="2"/>
  <c r="J29" i="2"/>
  <c r="K28" i="2"/>
  <c r="G31" i="2" l="1"/>
  <c r="F33" i="2"/>
  <c r="E33" i="2" s="1"/>
  <c r="K29" i="2"/>
  <c r="J30" i="2"/>
  <c r="F34" i="2" l="1"/>
  <c r="E34" i="2" s="1"/>
  <c r="G32" i="2"/>
  <c r="K30" i="2"/>
  <c r="J31" i="2"/>
  <c r="G33" i="2" l="1"/>
  <c r="F35" i="2"/>
  <c r="E35" i="2" s="1"/>
  <c r="K31" i="2"/>
  <c r="J32" i="2"/>
  <c r="G34" i="2" l="1"/>
  <c r="G35" i="2"/>
  <c r="F36" i="2"/>
  <c r="E36" i="2" s="1"/>
  <c r="K32" i="2"/>
  <c r="J33" i="2"/>
  <c r="F37" i="2" l="1"/>
  <c r="E37" i="2" s="1"/>
  <c r="K33" i="2"/>
  <c r="J34" i="2"/>
  <c r="G36" i="2" l="1"/>
  <c r="F38" i="2"/>
  <c r="E38" i="2" s="1"/>
  <c r="K34" i="2"/>
  <c r="J35" i="2"/>
  <c r="G37" i="2" l="1"/>
  <c r="F39" i="2"/>
  <c r="E39" i="2" s="1"/>
  <c r="G38" i="2"/>
  <c r="K35" i="2"/>
  <c r="J36" i="2"/>
  <c r="F40" i="2" l="1"/>
  <c r="E40" i="2" s="1"/>
  <c r="J37" i="2"/>
  <c r="K36" i="2"/>
  <c r="F41" i="2" l="1"/>
  <c r="E41" i="2" s="1"/>
  <c r="G39" i="2"/>
  <c r="J38" i="2"/>
  <c r="K37" i="2"/>
  <c r="F42" i="2" l="1"/>
  <c r="E42" i="2" s="1"/>
  <c r="G41" i="2"/>
  <c r="G40" i="2"/>
  <c r="J39" i="2"/>
  <c r="K38" i="2"/>
  <c r="F43" i="2" l="1"/>
  <c r="E43" i="2" s="1"/>
  <c r="J40" i="2"/>
  <c r="K39" i="2"/>
  <c r="F44" i="2" l="1"/>
  <c r="E44" i="2" s="1"/>
  <c r="G42" i="2"/>
  <c r="J41" i="2"/>
  <c r="K40" i="2"/>
  <c r="F45" i="2" l="1"/>
  <c r="E45" i="2" s="1"/>
  <c r="G43" i="2"/>
  <c r="J42" i="2"/>
  <c r="K41" i="2"/>
  <c r="F46" i="2" l="1"/>
  <c r="E46" i="2" s="1"/>
  <c r="G44" i="2"/>
  <c r="K42" i="2"/>
  <c r="J43" i="2"/>
  <c r="F47" i="2" l="1"/>
  <c r="E47" i="2" s="1"/>
  <c r="G45" i="2"/>
  <c r="K43" i="2"/>
  <c r="J44" i="2"/>
  <c r="F48" i="2" l="1"/>
  <c r="E48" i="2" s="1"/>
  <c r="G47" i="2"/>
  <c r="G46" i="2"/>
  <c r="J45" i="2"/>
  <c r="K44" i="2"/>
  <c r="F49" i="2" l="1"/>
  <c r="E49" i="2" s="1"/>
  <c r="J46" i="2"/>
  <c r="K45" i="2"/>
  <c r="F50" i="2" l="1"/>
  <c r="E50" i="2" s="1"/>
  <c r="G49" i="2"/>
  <c r="G48" i="2"/>
  <c r="K46" i="2"/>
  <c r="J47" i="2"/>
  <c r="F51" i="2" l="1"/>
  <c r="E51" i="2" s="1"/>
  <c r="K47" i="2"/>
  <c r="J48" i="2"/>
  <c r="G50" i="2" l="1"/>
  <c r="G51" i="2"/>
  <c r="F52" i="2"/>
  <c r="E52" i="2" s="1"/>
  <c r="J49" i="2"/>
  <c r="K48" i="2"/>
  <c r="F53" i="2" l="1"/>
  <c r="E53" i="2" s="1"/>
  <c r="G52" i="2"/>
  <c r="J50" i="2"/>
  <c r="K49" i="2"/>
  <c r="G53" i="2" l="1"/>
  <c r="F54" i="2"/>
  <c r="E54" i="2" s="1"/>
  <c r="J51" i="2"/>
  <c r="K50" i="2"/>
  <c r="F55" i="2" l="1"/>
  <c r="E55" i="2" s="1"/>
  <c r="G54" i="2"/>
  <c r="J52" i="2"/>
  <c r="K51" i="2"/>
  <c r="F56" i="2" l="1"/>
  <c r="G55" i="2"/>
  <c r="J53" i="2"/>
  <c r="K52" i="2"/>
  <c r="E56" i="2" l="1"/>
  <c r="G56" i="2" s="1"/>
  <c r="J54" i="2"/>
  <c r="K53" i="2"/>
  <c r="K54" i="2" l="1"/>
  <c r="J55" i="2"/>
  <c r="J56" i="2" l="1"/>
  <c r="K56" i="2" s="1"/>
  <c r="K55" i="2"/>
</calcChain>
</file>

<file path=xl/sharedStrings.xml><?xml version="1.0" encoding="utf-8"?>
<sst xmlns="http://schemas.openxmlformats.org/spreadsheetml/2006/main" count="93" uniqueCount="46">
  <si>
    <t>Timeline Calculator</t>
  </si>
  <si>
    <t>No. of Days</t>
  </si>
  <si>
    <t>Action</t>
  </si>
  <si>
    <t>Safe Date</t>
  </si>
  <si>
    <t>Submissions</t>
  </si>
  <si>
    <t>Open</t>
  </si>
  <si>
    <t>Judging Starts</t>
  </si>
  <si>
    <t>Judging Ends</t>
  </si>
  <si>
    <t>Selection Announced</t>
  </si>
  <si>
    <t>Safe No. of Days</t>
  </si>
  <si>
    <t>Round Name</t>
  </si>
  <si>
    <t>Week Day</t>
  </si>
  <si>
    <t>Notes</t>
  </si>
  <si>
    <t>Close</t>
  </si>
  <si>
    <t>Extended</t>
  </si>
  <si>
    <t>Filter</t>
  </si>
  <si>
    <t>Other Key Dates</t>
  </si>
  <si>
    <t>Marketing</t>
  </si>
  <si>
    <t>Publish Competition</t>
  </si>
  <si>
    <t>e.g. Receiving Days Starts</t>
  </si>
  <si>
    <t>e.g. Exhibition opens</t>
  </si>
  <si>
    <t>e.g. Receiving Days Ends</t>
  </si>
  <si>
    <t>e.g. Exhibition closes</t>
  </si>
  <si>
    <t>e.g. Collection of unsold work</t>
  </si>
  <si>
    <t>Date</t>
  </si>
  <si>
    <t>Hide</t>
  </si>
  <si>
    <t>Mandatory fields</t>
  </si>
  <si>
    <t>Optional fields</t>
  </si>
  <si>
    <t>These are necessary for all competitions</t>
  </si>
  <si>
    <t>Use this filter to show and hide dates that haven't been filled out yet</t>
  </si>
  <si>
    <t>Simplify your creative submissions</t>
  </si>
  <si>
    <t>https://zealous.co</t>
  </si>
  <si>
    <t>Need more rounds? Click the [+] button on the left of the row numbered 48 to show more.</t>
  </si>
  <si>
    <t>e.g. Early Bird 1 Close</t>
  </si>
  <si>
    <t>e.g. Early Bird 2</t>
  </si>
  <si>
    <t>e.g. Early Bird 3</t>
  </si>
  <si>
    <t>Fill/Customise these files in if you need them for your competition</t>
  </si>
  <si>
    <t xml:space="preserve">
Read me first</t>
  </si>
  <si>
    <t xml:space="preserve">
Key</t>
  </si>
  <si>
    <t>You'll be able to add extra rounds once days in this row are filled out</t>
  </si>
  <si>
    <t>Days Past</t>
  </si>
  <si>
    <t xml:space="preserve"> Calculated Date</t>
  </si>
  <si>
    <t>You'll be able to add extra rounds once a date is filled in this row are filled out</t>
  </si>
  <si>
    <t xml:space="preserve">
Read me first
</t>
  </si>
  <si>
    <r>
      <t xml:space="preserve">
This sheet will help you plan the schedule of your competition. You </t>
    </r>
    <r>
      <rPr>
        <b/>
        <sz val="11"/>
        <color theme="1"/>
        <rFont val="Calibri"/>
        <family val="2"/>
        <scheme val="minor"/>
      </rPr>
      <t>must</t>
    </r>
    <r>
      <rPr>
        <sz val="11"/>
        <color theme="1"/>
        <rFont val="Calibri"/>
        <family val="2"/>
        <scheme val="minor"/>
      </rPr>
      <t xml:space="preserve"> fill all fields highlighted in red, any field highlighted in blue is optional. 
- Start by filling the Submissions Open date (e.g. 12 May 2021), then add the number of days on actions you want to undertake (e.g. 21 days to close would add 3 weeks to the open date)
- Need multiple rounds? Just fill days in sequence and a round will automatically be created once the previous one is filled.
- Click the [+] and [-] on the right of row numbers to open and close sections (early bird and extra rounds beyond 3 are hidden by default).You can also hide these instructions that way
- </t>
    </r>
    <r>
      <rPr>
        <b/>
        <sz val="11"/>
        <color rgb="FFC00000"/>
        <rFont val="Calibri"/>
        <family val="2"/>
        <scheme val="minor"/>
      </rPr>
      <t xml:space="preserve">Don't delete rows - </t>
    </r>
    <r>
      <rPr>
        <sz val="11"/>
        <color theme="1"/>
        <rFont val="Calibri"/>
        <family val="2"/>
        <scheme val="minor"/>
      </rPr>
      <t xml:space="preserve">if you want to hide rows you are not using, click on the down arrow on "Filter" and unselect "Show".
</t>
    </r>
    <r>
      <rPr>
        <b/>
        <sz val="11"/>
        <color theme="1"/>
        <rFont val="Calibri"/>
        <family val="2"/>
        <scheme val="minor"/>
      </rPr>
      <t>Want to calculate based on dates instead of days between dates</t>
    </r>
    <r>
      <rPr>
        <sz val="11"/>
        <color theme="1"/>
        <rFont val="Calibri"/>
        <family val="2"/>
        <scheme val="minor"/>
      </rPr>
      <t>? Go to the Date Calculator sheet (bottom left)</t>
    </r>
  </si>
  <si>
    <r>
      <t xml:space="preserve">
This sheet will help you plan the schedule of your competition. You </t>
    </r>
    <r>
      <rPr>
        <b/>
        <sz val="11"/>
        <color theme="1"/>
        <rFont val="Calibri"/>
        <family val="2"/>
        <scheme val="minor"/>
      </rPr>
      <t>must</t>
    </r>
    <r>
      <rPr>
        <sz val="11"/>
        <color theme="1"/>
        <rFont val="Calibri"/>
        <family val="2"/>
        <scheme val="minor"/>
      </rPr>
      <t xml:space="preserve"> fill all fields highlighted in red, any field highlighted in blue is optional. 
- Start by filling dates from the top (e.g. 12 May 2021), red fields must be filled, blue fields are optional. The sheet will calculate how many days there are between dates automatically for you.
- Need multiple rounds? Just fill dates in sequence and a round will automatically be created once the previous one is filled.
- Click the [+] and [-] on the right of row numbers to open and close sections (early bird and extra rounds beyond 3 are hidden by default). You can also hide these instructions that way
- </t>
    </r>
    <r>
      <rPr>
        <b/>
        <sz val="11"/>
        <color rgb="FFC00000"/>
        <rFont val="Calibri"/>
        <family val="2"/>
        <scheme val="minor"/>
      </rPr>
      <t>Don't delete rows</t>
    </r>
    <r>
      <rPr>
        <sz val="11"/>
        <color theme="1"/>
        <rFont val="Calibri"/>
        <family val="2"/>
        <scheme val="minor"/>
      </rPr>
      <t xml:space="preserve"> - if you want to hide rows you are not using, click on the down arrow on "Filter" and unselect "Show".
</t>
    </r>
    <r>
      <rPr>
        <b/>
        <sz val="11"/>
        <color theme="1"/>
        <rFont val="Calibri"/>
        <family val="2"/>
        <scheme val="minor"/>
      </rPr>
      <t>Want to calculate based on days between dates instead of dates</t>
    </r>
    <r>
      <rPr>
        <sz val="11"/>
        <color theme="1"/>
        <rFont val="Calibri"/>
        <family val="2"/>
        <scheme val="minor"/>
      </rPr>
      <t>? Go to the Day Calculator sheet (bottom left)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</si>
</sst>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d\ dd/mm/yyyy"/>
    <numFmt numFmtId="165" formatCode="ddd"/>
  </numFmts>
  <fonts count="11" x14ac:knownFonts="1">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b/>
      <sz val="11"/>
      <color theme="0" tint="-0.34998626667073579"/>
      <name val="Calibri"/>
      <family val="2"/>
      <scheme val="minor"/>
    </font>
    <font>
      <sz val="11"/>
      <color theme="0" tint="-0.34998626667073579"/>
      <name val="Calibri"/>
      <family val="2"/>
      <scheme val="minor"/>
    </font>
    <font>
      <b/>
      <sz val="11"/>
      <color rgb="FFC00000"/>
      <name val="Calibri"/>
      <family val="2"/>
      <scheme val="minor"/>
    </font>
    <font>
      <sz val="11"/>
      <color rgb="FFC00000"/>
      <name val="Calibri"/>
      <family val="2"/>
      <scheme val="minor"/>
    </font>
    <font>
      <sz val="11"/>
      <color theme="4" tint="-0.249977111117893"/>
      <name val="Calibri"/>
      <family val="2"/>
      <scheme val="minor"/>
    </font>
    <font>
      <u/>
      <sz val="11"/>
      <color theme="10"/>
      <name val="Calibri"/>
      <family val="2"/>
      <scheme val="minor"/>
    </font>
    <font>
      <u/>
      <sz val="11"/>
      <color theme="0"/>
      <name val="Calibri"/>
      <family val="2"/>
      <scheme val="minor"/>
    </font>
  </fonts>
  <fills count="9">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1" tint="0.499984740745262"/>
        <bgColor indexed="64"/>
      </patternFill>
    </fill>
    <fill>
      <patternFill patternType="solid">
        <fgColor theme="5" tint="0.59999389629810485"/>
        <bgColor indexed="64"/>
      </patternFill>
    </fill>
    <fill>
      <patternFill patternType="solid">
        <fgColor theme="1" tint="0.249977111117893"/>
        <bgColor indexed="64"/>
      </patternFill>
    </fill>
    <fill>
      <patternFill patternType="solid">
        <fgColor theme="4" tint="0.79998168889431442"/>
        <bgColor indexed="64"/>
      </patternFill>
    </fill>
    <fill>
      <patternFill patternType="solid">
        <fgColor theme="9" tint="0.59999389629810485"/>
        <bgColor indexed="64"/>
      </patternFill>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9" fillId="0" borderId="0" applyNumberFormat="0" applyFill="0" applyBorder="0" applyAlignment="0" applyProtection="0"/>
  </cellStyleXfs>
  <cellXfs count="110">
    <xf numFmtId="0" fontId="0" fillId="0" borderId="0" xfId="0"/>
    <xf numFmtId="0" fontId="3" fillId="2" borderId="0" xfId="0" applyFont="1" applyFill="1" applyAlignment="1">
      <alignment vertical="center"/>
    </xf>
    <xf numFmtId="0" fontId="0" fillId="3" borderId="0" xfId="0" applyFill="1" applyAlignment="1">
      <alignment vertical="center"/>
    </xf>
    <xf numFmtId="164" fontId="3" fillId="2" borderId="0" xfId="0" applyNumberFormat="1" applyFont="1" applyFill="1" applyAlignment="1">
      <alignment vertical="center"/>
    </xf>
    <xf numFmtId="165" fontId="3" fillId="2" borderId="0" xfId="0" applyNumberFormat="1" applyFont="1" applyFill="1" applyAlignment="1">
      <alignment horizontal="center" vertical="center"/>
    </xf>
    <xf numFmtId="14" fontId="3" fillId="2" borderId="0" xfId="0" applyNumberFormat="1" applyFont="1" applyFill="1" applyAlignment="1">
      <alignment horizontal="center" vertical="center"/>
    </xf>
    <xf numFmtId="0" fontId="0" fillId="3" borderId="3" xfId="0" applyFill="1" applyBorder="1" applyAlignment="1">
      <alignment vertical="center"/>
    </xf>
    <xf numFmtId="0" fontId="0" fillId="3" borderId="5" xfId="0" applyFill="1" applyBorder="1" applyAlignment="1">
      <alignment vertical="center"/>
    </xf>
    <xf numFmtId="0" fontId="3" fillId="2" borderId="0" xfId="0" applyFont="1" applyFill="1" applyAlignment="1">
      <alignment horizontal="left" vertical="center" indent="1"/>
    </xf>
    <xf numFmtId="0" fontId="0" fillId="3" borderId="0" xfId="0" applyFill="1" applyAlignment="1">
      <alignment horizontal="left" vertical="center" indent="1"/>
    </xf>
    <xf numFmtId="165" fontId="1" fillId="3" borderId="6" xfId="0" applyNumberFormat="1" applyFont="1" applyFill="1" applyBorder="1" applyAlignment="1">
      <alignment horizontal="center" vertical="center"/>
    </xf>
    <xf numFmtId="165" fontId="0" fillId="3" borderId="4" xfId="0" applyNumberFormat="1" applyFont="1" applyFill="1" applyBorder="1" applyAlignment="1">
      <alignment horizontal="center" vertical="center"/>
    </xf>
    <xf numFmtId="165" fontId="0" fillId="3" borderId="6" xfId="0" applyNumberFormat="1" applyFont="1" applyFill="1" applyBorder="1" applyAlignment="1">
      <alignment horizontal="center" vertical="center"/>
    </xf>
    <xf numFmtId="0" fontId="3" fillId="2" borderId="0" xfId="0" applyFont="1" applyFill="1" applyAlignment="1">
      <alignment horizontal="center" vertical="center"/>
    </xf>
    <xf numFmtId="0" fontId="0" fillId="4" borderId="0" xfId="0" applyFill="1" applyAlignment="1">
      <alignment horizontal="left" vertical="center" indent="1"/>
    </xf>
    <xf numFmtId="0" fontId="0" fillId="4" borderId="0" xfId="0" applyFill="1" applyAlignment="1">
      <alignment vertical="center"/>
    </xf>
    <xf numFmtId="14" fontId="0" fillId="4" borderId="0" xfId="0" applyNumberFormat="1" applyFill="1" applyAlignment="1">
      <alignment horizontal="center" vertical="center"/>
    </xf>
    <xf numFmtId="165" fontId="0" fillId="4" borderId="0" xfId="0" applyNumberFormat="1" applyFont="1" applyFill="1" applyAlignment="1">
      <alignment horizontal="center" vertical="center"/>
    </xf>
    <xf numFmtId="0" fontId="3" fillId="4" borderId="0" xfId="0" applyFont="1" applyFill="1" applyAlignment="1">
      <alignment vertical="center"/>
    </xf>
    <xf numFmtId="164" fontId="0" fillId="4" borderId="0" xfId="0" applyNumberFormat="1" applyFill="1" applyAlignment="1">
      <alignment vertical="center"/>
    </xf>
    <xf numFmtId="165" fontId="0" fillId="4" borderId="0" xfId="0" applyNumberFormat="1" applyFill="1" applyAlignment="1">
      <alignment horizontal="center" vertical="center"/>
    </xf>
    <xf numFmtId="0" fontId="1" fillId="4" borderId="0" xfId="0" applyFont="1" applyFill="1" applyAlignment="1">
      <alignment horizontal="center" vertical="center"/>
    </xf>
    <xf numFmtId="0" fontId="0" fillId="4" borderId="8" xfId="0" applyFill="1" applyBorder="1" applyAlignment="1">
      <alignment vertical="center"/>
    </xf>
    <xf numFmtId="14" fontId="3" fillId="3" borderId="0" xfId="0" applyNumberFormat="1" applyFont="1" applyFill="1" applyBorder="1" applyAlignment="1">
      <alignment vertical="center"/>
    </xf>
    <xf numFmtId="0" fontId="3" fillId="3" borderId="0" xfId="0" applyFont="1" applyFill="1" applyBorder="1" applyAlignment="1">
      <alignment vertical="center"/>
    </xf>
    <xf numFmtId="0" fontId="3" fillId="3" borderId="8" xfId="0" applyFont="1" applyFill="1" applyBorder="1" applyAlignment="1">
      <alignment vertical="center"/>
    </xf>
    <xf numFmtId="0" fontId="3" fillId="6" borderId="0" xfId="0" applyFont="1" applyFill="1" applyAlignment="1">
      <alignment vertical="center"/>
    </xf>
    <xf numFmtId="14" fontId="3" fillId="6" borderId="0" xfId="0" applyNumberFormat="1" applyFont="1" applyFill="1" applyAlignment="1">
      <alignment horizontal="center" vertical="center"/>
    </xf>
    <xf numFmtId="165" fontId="3" fillId="6" borderId="0" xfId="0" applyNumberFormat="1" applyFont="1" applyFill="1" applyAlignment="1">
      <alignment horizontal="center" vertical="center"/>
    </xf>
    <xf numFmtId="164" fontId="3" fillId="6" borderId="0" xfId="0" applyNumberFormat="1" applyFont="1" applyFill="1" applyAlignment="1">
      <alignment vertical="center"/>
    </xf>
    <xf numFmtId="0" fontId="2" fillId="3" borderId="0" xfId="0" applyFont="1" applyFill="1" applyBorder="1" applyAlignment="1">
      <alignment horizontal="center" vertical="center"/>
    </xf>
    <xf numFmtId="0" fontId="0" fillId="3" borderId="0" xfId="0" applyFill="1" applyBorder="1" applyAlignment="1">
      <alignment horizontal="left" vertical="center" indent="1"/>
    </xf>
    <xf numFmtId="14" fontId="1" fillId="5" borderId="0" xfId="0" applyNumberFormat="1" applyFont="1" applyFill="1" applyBorder="1" applyAlignment="1">
      <alignment horizontal="center" vertical="center"/>
    </xf>
    <xf numFmtId="165" fontId="0" fillId="3" borderId="0" xfId="0" applyNumberFormat="1" applyFont="1" applyFill="1" applyBorder="1" applyAlignment="1">
      <alignment horizontal="center" vertical="center"/>
    </xf>
    <xf numFmtId="14" fontId="0" fillId="3" borderId="0" xfId="0" applyNumberFormat="1" applyFill="1" applyBorder="1" applyAlignment="1">
      <alignment horizontal="center" vertical="center"/>
    </xf>
    <xf numFmtId="0" fontId="1" fillId="3" borderId="3" xfId="0" applyFont="1" applyFill="1" applyBorder="1" applyAlignment="1">
      <alignment horizontal="center" vertical="center"/>
    </xf>
    <xf numFmtId="0" fontId="1" fillId="3" borderId="10" xfId="0" applyFont="1" applyFill="1" applyBorder="1" applyAlignment="1">
      <alignment horizontal="center" vertical="center"/>
    </xf>
    <xf numFmtId="14" fontId="1" fillId="3" borderId="8" xfId="0" applyNumberFormat="1" applyFont="1" applyFill="1" applyBorder="1" applyAlignment="1">
      <alignment horizontal="center" vertical="center"/>
    </xf>
    <xf numFmtId="0" fontId="2" fillId="3" borderId="8" xfId="0" applyFont="1" applyFill="1" applyBorder="1" applyAlignment="1">
      <alignment horizontal="center" vertical="center"/>
    </xf>
    <xf numFmtId="165" fontId="1" fillId="3" borderId="8" xfId="0" applyNumberFormat="1" applyFont="1" applyFill="1" applyBorder="1" applyAlignment="1">
      <alignment horizontal="center" vertical="center"/>
    </xf>
    <xf numFmtId="0" fontId="1" fillId="3" borderId="5" xfId="0" applyFont="1" applyFill="1" applyBorder="1" applyAlignment="1">
      <alignment horizontal="center" vertical="center"/>
    </xf>
    <xf numFmtId="0" fontId="3" fillId="6" borderId="0" xfId="0" applyFont="1" applyFill="1" applyAlignment="1">
      <alignment horizontal="center" vertical="center"/>
    </xf>
    <xf numFmtId="0" fontId="3" fillId="4" borderId="0" xfId="0" applyFont="1" applyFill="1" applyAlignment="1">
      <alignment horizontal="center" vertical="center"/>
    </xf>
    <xf numFmtId="14" fontId="3" fillId="3" borderId="0" xfId="0" applyNumberFormat="1" applyFont="1" applyFill="1" applyBorder="1" applyAlignment="1">
      <alignment horizontal="center" vertical="center"/>
    </xf>
    <xf numFmtId="164" fontId="4" fillId="3" borderId="8" xfId="0" applyNumberFormat="1" applyFont="1" applyFill="1" applyBorder="1" applyAlignment="1">
      <alignment horizontal="center" vertical="center"/>
    </xf>
    <xf numFmtId="165" fontId="4" fillId="3" borderId="8" xfId="0" applyNumberFormat="1" applyFont="1" applyFill="1" applyBorder="1" applyAlignment="1">
      <alignment horizontal="center" vertical="center"/>
    </xf>
    <xf numFmtId="14" fontId="5" fillId="3" borderId="0" xfId="0" applyNumberFormat="1" applyFont="1" applyFill="1" applyBorder="1" applyAlignment="1">
      <alignment vertical="center"/>
    </xf>
    <xf numFmtId="165" fontId="5" fillId="3" borderId="0" xfId="0" applyNumberFormat="1" applyFont="1" applyFill="1" applyBorder="1" applyAlignment="1">
      <alignment horizontal="center" vertical="center"/>
    </xf>
    <xf numFmtId="0" fontId="0" fillId="3" borderId="8" xfId="0" applyFill="1" applyBorder="1" applyAlignment="1">
      <alignment horizontal="left" vertical="center" indent="1"/>
    </xf>
    <xf numFmtId="14" fontId="0" fillId="3" borderId="8" xfId="0" applyNumberFormat="1" applyFill="1" applyBorder="1" applyAlignment="1">
      <alignment horizontal="center" vertical="center"/>
    </xf>
    <xf numFmtId="14" fontId="3" fillId="3" borderId="8" xfId="0" applyNumberFormat="1" applyFont="1" applyFill="1" applyBorder="1" applyAlignment="1">
      <alignment horizontal="center" vertical="center"/>
    </xf>
    <xf numFmtId="14" fontId="5" fillId="3" borderId="8" xfId="0" applyNumberFormat="1" applyFont="1" applyFill="1" applyBorder="1" applyAlignment="1">
      <alignment vertical="center"/>
    </xf>
    <xf numFmtId="165" fontId="5" fillId="3" borderId="8" xfId="0" applyNumberFormat="1" applyFont="1" applyFill="1" applyBorder="1" applyAlignment="1">
      <alignment horizontal="center" vertical="center"/>
    </xf>
    <xf numFmtId="0" fontId="1" fillId="5" borderId="9" xfId="0" applyFont="1" applyFill="1" applyBorder="1" applyAlignment="1">
      <alignment horizontal="center" vertical="center"/>
    </xf>
    <xf numFmtId="0" fontId="0" fillId="4" borderId="0" xfId="0" applyFill="1" applyAlignment="1">
      <alignment horizontal="center" vertical="center"/>
    </xf>
    <xf numFmtId="0" fontId="0" fillId="7" borderId="9" xfId="0" applyFill="1" applyBorder="1" applyAlignment="1">
      <alignment horizontal="center" vertical="center"/>
    </xf>
    <xf numFmtId="0" fontId="1" fillId="7" borderId="9" xfId="0" applyFont="1" applyFill="1" applyBorder="1" applyAlignment="1">
      <alignment horizontal="center" vertical="center"/>
    </xf>
    <xf numFmtId="0" fontId="1" fillId="7" borderId="10" xfId="0" applyFont="1" applyFill="1" applyBorder="1" applyAlignment="1">
      <alignment horizontal="center" vertical="center"/>
    </xf>
    <xf numFmtId="0" fontId="0" fillId="3" borderId="0" xfId="0" applyFont="1" applyFill="1" applyBorder="1" applyAlignment="1">
      <alignment horizontal="left" vertical="center" indent="1"/>
    </xf>
    <xf numFmtId="0" fontId="0" fillId="7" borderId="11" xfId="0" applyFill="1" applyBorder="1" applyAlignment="1">
      <alignment horizontal="center" vertical="center"/>
    </xf>
    <xf numFmtId="0" fontId="8" fillId="3" borderId="9" xfId="0" applyFont="1" applyFill="1" applyBorder="1" applyAlignment="1">
      <alignment horizontal="center" vertical="center" wrapText="1"/>
    </xf>
    <xf numFmtId="0" fontId="0" fillId="3" borderId="0" xfId="0" applyFill="1" applyAlignment="1">
      <alignment horizontal="left" vertical="center" wrapText="1"/>
    </xf>
    <xf numFmtId="0" fontId="0" fillId="3" borderId="0" xfId="0" applyFill="1" applyAlignment="1">
      <alignment horizontal="left" vertical="center"/>
    </xf>
    <xf numFmtId="0" fontId="0" fillId="5" borderId="0" xfId="0" applyFill="1" applyAlignment="1">
      <alignment horizontal="left" vertical="center"/>
    </xf>
    <xf numFmtId="0" fontId="0" fillId="7" borderId="0" xfId="0" applyFill="1" applyAlignment="1">
      <alignment horizontal="left" vertical="center"/>
    </xf>
    <xf numFmtId="0" fontId="1" fillId="8" borderId="8" xfId="0" applyFont="1" applyFill="1" applyBorder="1" applyAlignment="1">
      <alignment horizontal="center" vertical="center"/>
    </xf>
    <xf numFmtId="0" fontId="0" fillId="8" borderId="0" xfId="0" applyFill="1" applyAlignment="1">
      <alignment horizontal="left" vertical="center"/>
    </xf>
    <xf numFmtId="0" fontId="7" fillId="3" borderId="0" xfId="0" applyFont="1" applyFill="1" applyAlignment="1">
      <alignment horizontal="left" vertical="center" indent="1"/>
    </xf>
    <xf numFmtId="165" fontId="3" fillId="2" borderId="0" xfId="0" applyNumberFormat="1" applyFont="1" applyFill="1" applyAlignment="1">
      <alignment horizontal="right" vertical="center"/>
    </xf>
    <xf numFmtId="0" fontId="10" fillId="2" borderId="0" xfId="1" applyFont="1" applyFill="1" applyAlignment="1">
      <alignment vertical="center"/>
    </xf>
    <xf numFmtId="0" fontId="0" fillId="7" borderId="7" xfId="0" applyFill="1" applyBorder="1" applyAlignment="1">
      <alignment horizontal="left" vertical="center" indent="1"/>
    </xf>
    <xf numFmtId="14" fontId="0" fillId="3" borderId="7" xfId="0" applyNumberFormat="1" applyFill="1" applyBorder="1" applyAlignment="1">
      <alignment horizontal="center" vertical="center"/>
    </xf>
    <xf numFmtId="165" fontId="0" fillId="3" borderId="2" xfId="0" applyNumberFormat="1" applyFont="1" applyFill="1" applyBorder="1" applyAlignment="1">
      <alignment horizontal="center" vertical="center"/>
    </xf>
    <xf numFmtId="0" fontId="3" fillId="3" borderId="7" xfId="0" applyFont="1" applyFill="1" applyBorder="1" applyAlignment="1">
      <alignment vertical="center"/>
    </xf>
    <xf numFmtId="14" fontId="3" fillId="3" borderId="7" xfId="0" applyNumberFormat="1" applyFont="1" applyFill="1" applyBorder="1" applyAlignment="1">
      <alignment horizontal="center" vertical="center"/>
    </xf>
    <xf numFmtId="14" fontId="5" fillId="3" borderId="7" xfId="0" applyNumberFormat="1" applyFont="1" applyFill="1" applyBorder="1" applyAlignment="1">
      <alignment vertical="center"/>
    </xf>
    <xf numFmtId="165" fontId="5" fillId="3" borderId="7" xfId="0" applyNumberFormat="1" applyFont="1" applyFill="1" applyBorder="1" applyAlignment="1">
      <alignment horizontal="center" vertical="center"/>
    </xf>
    <xf numFmtId="0" fontId="0" fillId="3" borderId="1" xfId="0" applyFill="1" applyBorder="1" applyAlignment="1">
      <alignment vertical="center"/>
    </xf>
    <xf numFmtId="0" fontId="0" fillId="7" borderId="0" xfId="0" applyFill="1" applyBorder="1" applyAlignment="1">
      <alignment horizontal="left" vertical="center" indent="1"/>
    </xf>
    <xf numFmtId="0" fontId="2" fillId="2" borderId="0" xfId="0" applyFont="1" applyFill="1" applyAlignment="1">
      <alignment horizontal="left" vertical="center" wrapText="1" indent="1"/>
    </xf>
    <xf numFmtId="0" fontId="2" fillId="6" borderId="0" xfId="0" applyFont="1" applyFill="1" applyAlignment="1">
      <alignment horizontal="left" vertical="center" wrapText="1" indent="1"/>
    </xf>
    <xf numFmtId="0" fontId="1" fillId="4" borderId="0" xfId="0" applyFont="1" applyFill="1" applyAlignment="1">
      <alignment horizontal="left" vertical="center" wrapText="1" indent="1"/>
    </xf>
    <xf numFmtId="0" fontId="1" fillId="3" borderId="0" xfId="0" applyFont="1" applyFill="1" applyBorder="1" applyAlignment="1">
      <alignment horizontal="left" vertical="center" wrapText="1" indent="1"/>
    </xf>
    <xf numFmtId="14" fontId="3" fillId="2" borderId="0" xfId="0" applyNumberFormat="1" applyFont="1" applyFill="1" applyAlignment="1">
      <alignment horizontal="left" vertical="center" indent="1"/>
    </xf>
    <xf numFmtId="14" fontId="2" fillId="6" borderId="0" xfId="0" applyNumberFormat="1" applyFont="1" applyFill="1" applyAlignment="1">
      <alignment horizontal="left" vertical="center" wrapText="1" indent="1"/>
    </xf>
    <xf numFmtId="14" fontId="0" fillId="4" borderId="0" xfId="0" applyNumberFormat="1" applyFill="1" applyAlignment="1">
      <alignment horizontal="left" vertical="center" indent="1"/>
    </xf>
    <xf numFmtId="14" fontId="1" fillId="3" borderId="10" xfId="0" applyNumberFormat="1" applyFont="1" applyFill="1" applyBorder="1" applyAlignment="1">
      <alignment horizontal="center" vertical="center"/>
    </xf>
    <xf numFmtId="14" fontId="0" fillId="5" borderId="9" xfId="0" applyNumberFormat="1" applyFont="1" applyFill="1" applyBorder="1" applyAlignment="1">
      <alignment horizontal="left" vertical="center" indent="1"/>
    </xf>
    <xf numFmtId="14" fontId="0" fillId="5" borderId="9" xfId="0" applyNumberFormat="1" applyFill="1" applyBorder="1" applyAlignment="1">
      <alignment horizontal="left" vertical="center" indent="1"/>
    </xf>
    <xf numFmtId="14" fontId="0" fillId="7" borderId="9" xfId="0" applyNumberFormat="1" applyFill="1" applyBorder="1" applyAlignment="1">
      <alignment horizontal="left" vertical="center" indent="1"/>
    </xf>
    <xf numFmtId="14" fontId="0" fillId="7" borderId="10" xfId="0" applyNumberFormat="1" applyFill="1" applyBorder="1" applyAlignment="1">
      <alignment horizontal="left" vertical="center" indent="1"/>
    </xf>
    <xf numFmtId="14" fontId="0" fillId="7" borderId="11" xfId="0" applyNumberFormat="1" applyFill="1" applyBorder="1" applyAlignment="1">
      <alignment horizontal="left" vertical="center" indent="1"/>
    </xf>
    <xf numFmtId="165" fontId="0" fillId="3" borderId="8" xfId="0" applyNumberFormat="1" applyFont="1" applyFill="1" applyBorder="1" applyAlignment="1">
      <alignment horizontal="center" vertical="center"/>
    </xf>
    <xf numFmtId="165" fontId="0" fillId="3" borderId="7" xfId="0" applyNumberFormat="1" applyFont="1" applyFill="1" applyBorder="1" applyAlignment="1">
      <alignment horizontal="center" vertical="center"/>
    </xf>
    <xf numFmtId="0" fontId="1" fillId="3" borderId="6"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4" xfId="0" applyFont="1" applyFill="1" applyBorder="1" applyAlignment="1">
      <alignment horizontal="center" vertical="center" wrapText="1"/>
    </xf>
    <xf numFmtId="0" fontId="0" fillId="3" borderId="6" xfId="0" applyFont="1" applyFill="1" applyBorder="1" applyAlignment="1">
      <alignment horizontal="center" vertical="center"/>
    </xf>
    <xf numFmtId="0" fontId="0" fillId="3" borderId="2" xfId="0" applyFont="1" applyFill="1" applyBorder="1" applyAlignment="1">
      <alignment horizontal="center" vertical="center"/>
    </xf>
    <xf numFmtId="0" fontId="3" fillId="6" borderId="0" xfId="0" applyFont="1" applyFill="1" applyAlignment="1">
      <alignment horizontal="right" vertical="center"/>
    </xf>
    <xf numFmtId="0" fontId="2" fillId="6" borderId="0" xfId="0" applyFont="1" applyFill="1" applyAlignment="1">
      <alignment horizontal="left" vertical="center" wrapText="1" indent="1"/>
    </xf>
    <xf numFmtId="0" fontId="1" fillId="3" borderId="0" xfId="0" applyFont="1" applyFill="1" applyBorder="1" applyAlignment="1">
      <alignment horizontal="left" vertical="top" wrapText="1" indent="1"/>
    </xf>
    <xf numFmtId="0" fontId="1" fillId="3" borderId="8" xfId="0" applyFont="1" applyFill="1" applyBorder="1" applyAlignment="1">
      <alignment horizontal="left" vertical="top" wrapText="1" indent="1"/>
    </xf>
    <xf numFmtId="0" fontId="1" fillId="3" borderId="7" xfId="0" applyFont="1" applyFill="1" applyBorder="1" applyAlignment="1">
      <alignment horizontal="left" vertical="center" wrapText="1" indent="1"/>
    </xf>
    <xf numFmtId="0" fontId="1" fillId="3" borderId="0" xfId="0" applyFont="1" applyFill="1" applyBorder="1" applyAlignment="1">
      <alignment horizontal="left" vertical="center" wrapText="1" indent="1"/>
    </xf>
    <xf numFmtId="0" fontId="1" fillId="3" borderId="3" xfId="0" applyFont="1" applyFill="1" applyBorder="1" applyAlignment="1">
      <alignment horizontal="center" vertical="top" wrapText="1"/>
    </xf>
    <xf numFmtId="0" fontId="1" fillId="3" borderId="3" xfId="0" applyFont="1" applyFill="1" applyBorder="1" applyAlignment="1">
      <alignment horizontal="center" vertical="top"/>
    </xf>
    <xf numFmtId="0" fontId="1" fillId="3" borderId="0" xfId="0" applyFont="1" applyFill="1" applyAlignment="1">
      <alignment horizontal="center" vertical="top" wrapText="1"/>
    </xf>
    <xf numFmtId="0" fontId="0" fillId="3" borderId="0" xfId="0" applyFill="1" applyAlignment="1">
      <alignment horizontal="left" vertical="top" wrapText="1"/>
    </xf>
    <xf numFmtId="0" fontId="1" fillId="3" borderId="8" xfId="0" applyFont="1" applyFill="1" applyBorder="1" applyAlignment="1">
      <alignment horizontal="center" vertical="center"/>
    </xf>
  </cellXfs>
  <cellStyles count="2">
    <cellStyle name="Hyperlink" xfId="1" builtinId="8"/>
    <cellStyle name="Normal" xfId="0" builtinId="0"/>
  </cellStyles>
  <dxfs count="43">
    <dxf>
      <font>
        <b/>
        <i val="0"/>
        <color rgb="FFC00000"/>
      </font>
      <fill>
        <patternFill>
          <bgColor theme="0"/>
        </patternFill>
      </fill>
    </dxf>
    <dxf>
      <font>
        <b/>
        <i val="0"/>
        <color rgb="FFC00000"/>
      </font>
    </dxf>
    <dxf>
      <font>
        <color theme="0"/>
      </font>
      <fill>
        <patternFill patternType="solid">
          <bgColor theme="0"/>
        </patternFill>
      </fill>
    </dxf>
    <dxf>
      <font>
        <color theme="0"/>
      </font>
    </dxf>
    <dxf>
      <font>
        <color theme="0"/>
      </font>
    </dxf>
    <dxf>
      <font>
        <color theme="0"/>
      </font>
      <fill>
        <patternFill patternType="solid">
          <bgColor theme="0"/>
        </patternFill>
      </fill>
    </dxf>
    <dxf>
      <font>
        <color theme="0"/>
      </font>
      <fill>
        <patternFill patternType="solid">
          <bgColor theme="0"/>
        </patternFill>
      </fill>
    </dxf>
    <dxf>
      <font>
        <color theme="0"/>
      </font>
    </dxf>
    <dxf>
      <font>
        <color theme="0"/>
      </font>
    </dxf>
    <dxf>
      <font>
        <b/>
        <i val="0"/>
        <color rgb="FFC00000"/>
      </font>
    </dxf>
    <dxf>
      <font>
        <b/>
        <i val="0"/>
        <color rgb="FFC00000"/>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font>
      <fill>
        <patternFill patternType="solid">
          <bgColor theme="0"/>
        </patternFill>
      </fill>
    </dxf>
    <dxf>
      <font>
        <color theme="0"/>
      </font>
      <fill>
        <patternFill patternType="solid">
          <bgColor theme="0"/>
        </patternFill>
      </fill>
    </dxf>
    <dxf>
      <font>
        <b/>
        <i val="0"/>
        <color rgb="FFC00000"/>
      </font>
    </dxf>
    <dxf>
      <font>
        <color theme="0" tint="-0.34998626667073579"/>
      </font>
    </dxf>
    <dxf>
      <font>
        <color theme="0" tint="-0.34998626667073579"/>
      </font>
    </dxf>
    <dxf>
      <font>
        <color theme="0"/>
      </font>
      <fill>
        <patternFill patternType="none">
          <bgColor auto="1"/>
        </patternFill>
      </fill>
    </dxf>
    <dxf>
      <font>
        <color theme="0"/>
      </font>
      <fill>
        <patternFill patternType="solid">
          <bgColor theme="0"/>
        </patternFill>
      </fill>
    </dxf>
    <dxf>
      <font>
        <color theme="0"/>
      </font>
    </dxf>
    <dxf>
      <font>
        <color theme="0"/>
      </font>
    </dxf>
    <dxf>
      <font>
        <b/>
        <i val="0"/>
        <color rgb="FFC00000"/>
      </font>
    </dxf>
    <dxf>
      <font>
        <b/>
        <i val="0"/>
        <color rgb="FFC00000"/>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font>
      <fill>
        <patternFill patternType="solid">
          <bgColor theme="0"/>
        </patternFill>
      </fill>
    </dxf>
    <dxf>
      <font>
        <color theme="0"/>
      </font>
      <fill>
        <patternFill patternType="solid">
          <bgColor theme="0"/>
        </patternFill>
      </fill>
    </dxf>
    <dxf>
      <font>
        <color theme="0"/>
      </font>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188595</xdr:colOff>
      <xdr:row>0</xdr:row>
      <xdr:rowOff>0</xdr:rowOff>
    </xdr:from>
    <xdr:to>
      <xdr:col>1</xdr:col>
      <xdr:colOff>95072</xdr:colOff>
      <xdr:row>1</xdr:row>
      <xdr:rowOff>38100</xdr:rowOff>
    </xdr:to>
    <xdr:pic>
      <xdr:nvPicPr>
        <xdr:cNvPr id="7" name="Graphic 6">
          <a:extLst>
            <a:ext uri="{FF2B5EF4-FFF2-40B4-BE49-F238E27FC236}">
              <a16:creationId xmlns:a16="http://schemas.microsoft.com/office/drawing/2014/main" id="{819202F6-EEF5-4BE0-9A50-7CE5649201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88595" y="0"/>
          <a:ext cx="1011377"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188595</xdr:colOff>
      <xdr:row>0</xdr:row>
      <xdr:rowOff>0</xdr:rowOff>
    </xdr:from>
    <xdr:to>
      <xdr:col>1</xdr:col>
      <xdr:colOff>96977</xdr:colOff>
      <xdr:row>1</xdr:row>
      <xdr:rowOff>66674</xdr:rowOff>
    </xdr:to>
    <xdr:pic>
      <xdr:nvPicPr>
        <xdr:cNvPr id="2" name="Graphic 1">
          <a:extLst>
            <a:ext uri="{FF2B5EF4-FFF2-40B4-BE49-F238E27FC236}">
              <a16:creationId xmlns:a16="http://schemas.microsoft.com/office/drawing/2014/main" id="{43DC318B-540B-4611-863E-D0073EC2F62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88595" y="0"/>
          <a:ext cx="1013282" cy="561974"/>
        </a:xfrm>
        <a:prstGeom prst="rect">
          <a:avLst/>
        </a:prstGeom>
      </xdr:spPr>
    </xdr:pic>
    <xdr:clientData/>
  </xdr:twoCellAnchor>
  <xdr:twoCellAnchor editAs="oneCell">
    <xdr:from>
      <xdr:col>0</xdr:col>
      <xdr:colOff>188595</xdr:colOff>
      <xdr:row>0</xdr:row>
      <xdr:rowOff>0</xdr:rowOff>
    </xdr:from>
    <xdr:to>
      <xdr:col>1</xdr:col>
      <xdr:colOff>95072</xdr:colOff>
      <xdr:row>1</xdr:row>
      <xdr:rowOff>38100</xdr:rowOff>
    </xdr:to>
    <xdr:pic>
      <xdr:nvPicPr>
        <xdr:cNvPr id="4" name="Graphic 3">
          <a:extLst>
            <a:ext uri="{FF2B5EF4-FFF2-40B4-BE49-F238E27FC236}">
              <a16:creationId xmlns:a16="http://schemas.microsoft.com/office/drawing/2014/main" id="{CFF4A19B-9F58-43E3-9B7D-CAD2BD100B1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88595" y="0"/>
          <a:ext cx="1011377"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zealous.c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zealous.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EEF2B-EE3E-4032-8C15-46C97A44CDD5}">
  <dimension ref="A1:K56"/>
  <sheetViews>
    <sheetView tabSelected="1" workbookViewId="0">
      <pane ySplit="2" topLeftCell="A11" activePane="bottomLeft" state="frozen"/>
      <selection pane="bottomLeft" activeCell="D13" sqref="D13"/>
    </sheetView>
  </sheetViews>
  <sheetFormatPr defaultRowHeight="14.4" outlineLevelRow="1" x14ac:dyDescent="0.55000000000000004"/>
  <cols>
    <col min="1" max="1" width="15.26171875" style="81" customWidth="1"/>
    <col min="2" max="2" width="26.3671875" style="14" customWidth="1"/>
    <col min="3" max="3" width="15.15625" style="54" customWidth="1"/>
    <col min="4" max="4" width="15.5234375" style="16" customWidth="1"/>
    <col min="5" max="5" width="15.5234375" style="17" customWidth="1"/>
    <col min="6" max="6" width="5.15625" style="18" hidden="1" customWidth="1"/>
    <col min="7" max="7" width="5.26171875" style="18" hidden="1" customWidth="1"/>
    <col min="8" max="8" width="6.734375" style="42" customWidth="1"/>
    <col min="9" max="9" width="18.05078125" style="19" customWidth="1"/>
    <col min="10" max="10" width="15.5234375" style="20" customWidth="1"/>
    <col min="11" max="11" width="74.1015625" style="15" customWidth="1"/>
    <col min="12" max="16384" width="8.83984375" style="15"/>
  </cols>
  <sheetData>
    <row r="1" spans="1:11" s="1" customFormat="1" ht="39.299999999999997" customHeight="1" x14ac:dyDescent="0.55000000000000004">
      <c r="A1" s="79"/>
      <c r="B1" s="8"/>
      <c r="C1" s="13"/>
      <c r="D1" s="5"/>
      <c r="E1" s="4"/>
      <c r="H1" s="13"/>
      <c r="I1" s="3"/>
      <c r="J1" s="68" t="s">
        <v>30</v>
      </c>
      <c r="K1" s="69" t="s">
        <v>31</v>
      </c>
    </row>
    <row r="2" spans="1:11" s="26" customFormat="1" ht="26.4" customHeight="1" x14ac:dyDescent="0.55000000000000004">
      <c r="A2" s="100" t="s">
        <v>0</v>
      </c>
      <c r="B2" s="100"/>
      <c r="C2" s="41"/>
      <c r="D2" s="27"/>
      <c r="E2" s="28"/>
      <c r="H2" s="41"/>
      <c r="I2" s="29"/>
      <c r="J2" s="28"/>
      <c r="K2" s="99"/>
    </row>
    <row r="3" spans="1:11" ht="13.5" customHeight="1" outlineLevel="1" x14ac:dyDescent="0.55000000000000004"/>
    <row r="4" spans="1:11" ht="43.5" customHeight="1" outlineLevel="1" x14ac:dyDescent="0.55000000000000004">
      <c r="A4" s="107" t="s">
        <v>43</v>
      </c>
      <c r="B4" s="108" t="s">
        <v>44</v>
      </c>
      <c r="C4" s="108"/>
      <c r="D4" s="108"/>
      <c r="E4" s="108"/>
      <c r="F4" s="2"/>
      <c r="G4" s="2"/>
      <c r="H4" s="105" t="s">
        <v>38</v>
      </c>
      <c r="I4" s="61"/>
      <c r="J4" s="62"/>
      <c r="K4" s="2"/>
    </row>
    <row r="5" spans="1:11" ht="43.5" customHeight="1" outlineLevel="1" x14ac:dyDescent="0.55000000000000004">
      <c r="A5" s="107"/>
      <c r="B5" s="108"/>
      <c r="C5" s="108"/>
      <c r="D5" s="108"/>
      <c r="E5" s="108"/>
      <c r="F5" s="62"/>
      <c r="G5" s="62"/>
      <c r="H5" s="106"/>
      <c r="I5" s="61" t="s">
        <v>26</v>
      </c>
      <c r="J5" s="63"/>
      <c r="K5" s="67" t="s">
        <v>28</v>
      </c>
    </row>
    <row r="6" spans="1:11" ht="43.5" customHeight="1" outlineLevel="1" x14ac:dyDescent="0.55000000000000004">
      <c r="A6" s="107"/>
      <c r="B6" s="108"/>
      <c r="C6" s="108"/>
      <c r="D6" s="108"/>
      <c r="E6" s="108"/>
      <c r="F6" s="62"/>
      <c r="G6" s="62"/>
      <c r="H6" s="106"/>
      <c r="I6" s="62" t="s">
        <v>27</v>
      </c>
      <c r="J6" s="64"/>
      <c r="K6" s="9" t="s">
        <v>36</v>
      </c>
    </row>
    <row r="7" spans="1:11" ht="43.5" customHeight="1" outlineLevel="1" x14ac:dyDescent="0.55000000000000004">
      <c r="A7" s="107"/>
      <c r="B7" s="108"/>
      <c r="C7" s="108"/>
      <c r="D7" s="108"/>
      <c r="E7" s="108"/>
      <c r="F7" s="62"/>
      <c r="G7" s="62"/>
      <c r="H7" s="106"/>
      <c r="I7" s="61" t="s">
        <v>15</v>
      </c>
      <c r="J7" s="66"/>
      <c r="K7" s="9" t="s">
        <v>29</v>
      </c>
    </row>
    <row r="8" spans="1:11" ht="43.5" customHeight="1" outlineLevel="1" x14ac:dyDescent="0.55000000000000004">
      <c r="A8" s="107"/>
      <c r="B8" s="108"/>
      <c r="C8" s="108"/>
      <c r="D8" s="108"/>
      <c r="E8" s="108"/>
      <c r="F8" s="62"/>
      <c r="G8" s="62"/>
      <c r="H8" s="106"/>
      <c r="I8" s="61"/>
      <c r="J8" s="62"/>
      <c r="K8" s="9"/>
    </row>
    <row r="9" spans="1:11" ht="43.5" customHeight="1" outlineLevel="1" x14ac:dyDescent="0.55000000000000004">
      <c r="A9" s="107"/>
      <c r="B9" s="108"/>
      <c r="C9" s="108"/>
      <c r="D9" s="108"/>
      <c r="E9" s="108"/>
      <c r="F9" s="62"/>
      <c r="G9" s="62"/>
      <c r="H9" s="106"/>
      <c r="I9" s="62"/>
      <c r="J9" s="62"/>
      <c r="K9" s="62"/>
    </row>
    <row r="10" spans="1:11" ht="15" customHeight="1" x14ac:dyDescent="0.55000000000000004"/>
    <row r="11" spans="1:11" s="21" customFormat="1" ht="31.8" customHeight="1" x14ac:dyDescent="0.55000000000000004">
      <c r="A11" s="109" t="s">
        <v>2</v>
      </c>
      <c r="B11" s="109"/>
      <c r="C11" s="36" t="s">
        <v>1</v>
      </c>
      <c r="D11" s="37" t="s">
        <v>24</v>
      </c>
      <c r="E11" s="10" t="s">
        <v>11</v>
      </c>
      <c r="F11" s="38" t="s">
        <v>9</v>
      </c>
      <c r="G11" s="38" t="s">
        <v>10</v>
      </c>
      <c r="H11" s="65" t="s">
        <v>15</v>
      </c>
      <c r="I11" s="44" t="s">
        <v>3</v>
      </c>
      <c r="J11" s="45" t="s">
        <v>11</v>
      </c>
      <c r="K11" s="40" t="s">
        <v>12</v>
      </c>
    </row>
    <row r="12" spans="1:11" s="21" customFormat="1" ht="30.3" customHeight="1" x14ac:dyDescent="0.55000000000000004">
      <c r="A12" s="82" t="s">
        <v>17</v>
      </c>
      <c r="B12" s="58" t="s">
        <v>18</v>
      </c>
      <c r="C12" s="53">
        <v>7</v>
      </c>
      <c r="D12" s="34">
        <f>D13-C12</f>
        <v>44420</v>
      </c>
      <c r="E12" s="11">
        <f t="shared" ref="E12:E16" si="0">WEEKDAY(D12)</f>
        <v>5</v>
      </c>
      <c r="F12" s="24">
        <f>ROUNDUP(C12*1.2,0)</f>
        <v>9</v>
      </c>
      <c r="G12" s="30"/>
      <c r="H12" s="43" t="s">
        <v>25</v>
      </c>
      <c r="I12" s="46">
        <f>I13-F12</f>
        <v>44418</v>
      </c>
      <c r="J12" s="47">
        <f>WEEKDAY(I12)</f>
        <v>3</v>
      </c>
      <c r="K12" s="35"/>
    </row>
    <row r="13" spans="1:11" ht="30.3" customHeight="1" x14ac:dyDescent="0.55000000000000004">
      <c r="A13" s="101" t="s">
        <v>4</v>
      </c>
      <c r="B13" s="31" t="s">
        <v>5</v>
      </c>
      <c r="C13" s="60"/>
      <c r="D13" s="32">
        <v>44427</v>
      </c>
      <c r="E13" s="11">
        <f>WEEKDAY(D13)</f>
        <v>5</v>
      </c>
      <c r="F13" s="23"/>
      <c r="G13" s="23"/>
      <c r="H13" s="43" t="s">
        <v>25</v>
      </c>
      <c r="I13" s="46">
        <f>D13</f>
        <v>44427</v>
      </c>
      <c r="J13" s="47">
        <v>44426</v>
      </c>
      <c r="K13" s="6" t="str">
        <f>IF(D13="","Start by filling your start date (e.g. 12 May 2021)",IF(OR(C12&lt;&gt;"",C14&lt;&gt;"",C15&lt;&gt;"",C16&lt;&gt;"",C17&lt;&gt;"",C18&lt;&gt;"",C19&lt;&gt;"",C20&lt;&gt;"",C21&lt;&gt;""),"","Then fill the relevant days in the No. of Days column (e.g. 7)"))</f>
        <v/>
      </c>
    </row>
    <row r="14" spans="1:11" ht="30.3" hidden="1" customHeight="1" outlineLevel="1" x14ac:dyDescent="0.55000000000000004">
      <c r="A14" s="101"/>
      <c r="B14" s="78" t="s">
        <v>33</v>
      </c>
      <c r="C14" s="55"/>
      <c r="D14" s="34">
        <f>D13+C14</f>
        <v>44427</v>
      </c>
      <c r="E14" s="11">
        <f t="shared" si="0"/>
        <v>5</v>
      </c>
      <c r="F14" s="24">
        <f t="shared" ref="F14:F56" si="1">ROUNDUP(C14*1.2,0)</f>
        <v>0</v>
      </c>
      <c r="G14" s="24"/>
      <c r="H14" s="43" t="str">
        <f>IF(C14&lt;&gt;"","Hide","Show")</f>
        <v>Show</v>
      </c>
      <c r="I14" s="46">
        <f>I13+F14</f>
        <v>44427</v>
      </c>
      <c r="J14" s="47">
        <f t="shared" ref="J14:J18" si="2">WEEKDAY(I14)</f>
        <v>5</v>
      </c>
      <c r="K14" s="6"/>
    </row>
    <row r="15" spans="1:11" ht="30.3" hidden="1" customHeight="1" outlineLevel="1" x14ac:dyDescent="0.55000000000000004">
      <c r="A15" s="101"/>
      <c r="B15" s="78" t="s">
        <v>34</v>
      </c>
      <c r="C15" s="55"/>
      <c r="D15" s="34">
        <f t="shared" ref="D15:D16" si="3">D14+C15</f>
        <v>44427</v>
      </c>
      <c r="E15" s="11">
        <f t="shared" si="0"/>
        <v>5</v>
      </c>
      <c r="F15" s="24">
        <f t="shared" si="1"/>
        <v>0</v>
      </c>
      <c r="G15" s="24"/>
      <c r="H15" s="43" t="str">
        <f>IF(C15&lt;&gt;"","Hide","Show")</f>
        <v>Show</v>
      </c>
      <c r="I15" s="46">
        <f t="shared" ref="I15:I18" si="4">I14+F15</f>
        <v>44427</v>
      </c>
      <c r="J15" s="47">
        <f t="shared" si="2"/>
        <v>5</v>
      </c>
      <c r="K15" s="6"/>
    </row>
    <row r="16" spans="1:11" ht="30.3" hidden="1" customHeight="1" outlineLevel="1" x14ac:dyDescent="0.55000000000000004">
      <c r="A16" s="101"/>
      <c r="B16" s="78" t="s">
        <v>35</v>
      </c>
      <c r="C16" s="55"/>
      <c r="D16" s="34">
        <f t="shared" si="3"/>
        <v>44427</v>
      </c>
      <c r="E16" s="11">
        <f t="shared" si="0"/>
        <v>5</v>
      </c>
      <c r="F16" s="24">
        <f t="shared" si="1"/>
        <v>0</v>
      </c>
      <c r="G16" s="24"/>
      <c r="H16" s="43" t="str">
        <f>IF(C16&lt;&gt;"","Hide","Show")</f>
        <v>Show</v>
      </c>
      <c r="I16" s="46">
        <f t="shared" si="4"/>
        <v>44427</v>
      </c>
      <c r="J16" s="47">
        <f t="shared" si="2"/>
        <v>5</v>
      </c>
      <c r="K16" s="6"/>
    </row>
    <row r="17" spans="1:11" ht="30.3" customHeight="1" collapsed="1" x14ac:dyDescent="0.55000000000000004">
      <c r="A17" s="101"/>
      <c r="B17" s="31" t="s">
        <v>13</v>
      </c>
      <c r="C17" s="53">
        <v>56</v>
      </c>
      <c r="D17" s="34">
        <f t="shared" ref="D17:D19" si="5">D16+C17</f>
        <v>44483</v>
      </c>
      <c r="E17" s="11">
        <f t="shared" ref="E17:E56" si="6">WEEKDAY(D17)</f>
        <v>5</v>
      </c>
      <c r="F17" s="24">
        <f t="shared" si="1"/>
        <v>68</v>
      </c>
      <c r="G17" s="24"/>
      <c r="H17" s="43" t="s">
        <v>25</v>
      </c>
      <c r="I17" s="46">
        <f>I16+F17</f>
        <v>44495</v>
      </c>
      <c r="J17" s="47">
        <f t="shared" si="2"/>
        <v>3</v>
      </c>
      <c r="K17" s="6"/>
    </row>
    <row r="18" spans="1:11" ht="30.3" customHeight="1" x14ac:dyDescent="0.55000000000000004">
      <c r="A18" s="101"/>
      <c r="B18" s="31" t="s">
        <v>14</v>
      </c>
      <c r="C18" s="55"/>
      <c r="D18" s="34">
        <f t="shared" si="5"/>
        <v>44483</v>
      </c>
      <c r="E18" s="11">
        <f t="shared" si="6"/>
        <v>5</v>
      </c>
      <c r="F18" s="24">
        <f t="shared" si="1"/>
        <v>0</v>
      </c>
      <c r="G18" s="24"/>
      <c r="H18" s="43" t="str">
        <f>IF(C18&lt;&gt;"","Hide","Show")</f>
        <v>Show</v>
      </c>
      <c r="I18" s="46">
        <f t="shared" si="4"/>
        <v>44495</v>
      </c>
      <c r="J18" s="47">
        <f t="shared" si="2"/>
        <v>3</v>
      </c>
      <c r="K18" s="6"/>
    </row>
    <row r="19" spans="1:11" ht="30.3" customHeight="1" x14ac:dyDescent="0.55000000000000004">
      <c r="A19" s="101" t="str">
        <f>IF(AND(C22="",C23="",C24=""),"Final Round","Round "&amp;G19)</f>
        <v>Final Round</v>
      </c>
      <c r="B19" s="31" t="s">
        <v>6</v>
      </c>
      <c r="C19" s="55"/>
      <c r="D19" s="34">
        <f t="shared" si="5"/>
        <v>44483</v>
      </c>
      <c r="E19" s="11">
        <f t="shared" si="6"/>
        <v>5</v>
      </c>
      <c r="F19" s="24">
        <f t="shared" si="1"/>
        <v>0</v>
      </c>
      <c r="G19" s="24">
        <v>1</v>
      </c>
      <c r="H19" s="43" t="str">
        <f>IF(C19&lt;&gt;"","Hide","Show")</f>
        <v>Show</v>
      </c>
      <c r="I19" s="46">
        <f t="shared" ref="I19:I48" si="7">I18+F19</f>
        <v>44495</v>
      </c>
      <c r="J19" s="47">
        <f t="shared" ref="J19:J56" si="8">WEEKDAY(I19)</f>
        <v>3</v>
      </c>
      <c r="K19" s="6"/>
    </row>
    <row r="20" spans="1:11" ht="30.3" customHeight="1" x14ac:dyDescent="0.55000000000000004">
      <c r="A20" s="101"/>
      <c r="B20" s="31" t="s">
        <v>7</v>
      </c>
      <c r="C20" s="55">
        <v>21</v>
      </c>
      <c r="D20" s="34">
        <f t="shared" ref="D20:D27" si="9">D19+C20</f>
        <v>44504</v>
      </c>
      <c r="E20" s="11">
        <f t="shared" si="6"/>
        <v>5</v>
      </c>
      <c r="F20" s="24">
        <f t="shared" si="1"/>
        <v>26</v>
      </c>
      <c r="G20" s="24"/>
      <c r="H20" s="43" t="str">
        <f>IF(C20&lt;&gt;"","Hide","Show")</f>
        <v>Hide</v>
      </c>
      <c r="I20" s="46">
        <f t="shared" si="7"/>
        <v>44521</v>
      </c>
      <c r="J20" s="47">
        <f t="shared" si="8"/>
        <v>1</v>
      </c>
      <c r="K20" s="6"/>
    </row>
    <row r="21" spans="1:11" ht="30.3" customHeight="1" x14ac:dyDescent="0.55000000000000004">
      <c r="A21" s="101"/>
      <c r="B21" s="31" t="s">
        <v>8</v>
      </c>
      <c r="C21" s="53">
        <v>7</v>
      </c>
      <c r="D21" s="34">
        <f t="shared" si="9"/>
        <v>44511</v>
      </c>
      <c r="E21" s="11">
        <f t="shared" si="6"/>
        <v>5</v>
      </c>
      <c r="F21" s="24">
        <f t="shared" si="1"/>
        <v>9</v>
      </c>
      <c r="G21" s="24"/>
      <c r="H21" s="43" t="s">
        <v>25</v>
      </c>
      <c r="I21" s="46">
        <f t="shared" si="7"/>
        <v>44530</v>
      </c>
      <c r="J21" s="47">
        <f t="shared" si="8"/>
        <v>3</v>
      </c>
      <c r="K21" s="6" t="s">
        <v>39</v>
      </c>
    </row>
    <row r="22" spans="1:11" ht="30.3" customHeight="1" x14ac:dyDescent="0.55000000000000004">
      <c r="A22" s="101" t="str">
        <f>IF(AND(C19="",C20="",C21=""),"",IF(AND(C22="",C23="",C24=""),"Fill no. of days to add round",IF(AND(C25="",C26="",C27=""),"Final Round","Round "&amp;G22)))</f>
        <v>Fill no. of days to add round</v>
      </c>
      <c r="B22" s="31" t="str">
        <f>IF(AND(C19="",C20="",C21=""),"","Judging Starts")</f>
        <v>Judging Starts</v>
      </c>
      <c r="C22" s="55"/>
      <c r="D22" s="34">
        <f t="shared" si="9"/>
        <v>44511</v>
      </c>
      <c r="E22" s="11">
        <f t="shared" si="6"/>
        <v>5</v>
      </c>
      <c r="F22" s="24">
        <f t="shared" si="1"/>
        <v>0</v>
      </c>
      <c r="G22" s="24">
        <v>2</v>
      </c>
      <c r="H22" s="43" t="str">
        <f t="shared" ref="H22:H56" si="10">IF(C22&lt;&gt;"","Hide","Show")</f>
        <v>Show</v>
      </c>
      <c r="I22" s="46">
        <f t="shared" si="7"/>
        <v>44530</v>
      </c>
      <c r="J22" s="47">
        <f t="shared" si="8"/>
        <v>3</v>
      </c>
      <c r="K22" s="6"/>
    </row>
    <row r="23" spans="1:11" ht="30.3" customHeight="1" x14ac:dyDescent="0.55000000000000004">
      <c r="A23" s="101"/>
      <c r="B23" s="31" t="str">
        <f>IF(AND(C19="",C20="",C21=""),"","Judging Ends")</f>
        <v>Judging Ends</v>
      </c>
      <c r="C23" s="55"/>
      <c r="D23" s="34">
        <f t="shared" si="9"/>
        <v>44511</v>
      </c>
      <c r="E23" s="11">
        <f t="shared" si="6"/>
        <v>5</v>
      </c>
      <c r="F23" s="24">
        <f t="shared" si="1"/>
        <v>0</v>
      </c>
      <c r="G23" s="24"/>
      <c r="H23" s="43" t="str">
        <f t="shared" si="10"/>
        <v>Show</v>
      </c>
      <c r="I23" s="46">
        <f t="shared" si="7"/>
        <v>44530</v>
      </c>
      <c r="J23" s="47">
        <f t="shared" si="8"/>
        <v>3</v>
      </c>
      <c r="K23" s="6"/>
    </row>
    <row r="24" spans="1:11" ht="30.3" customHeight="1" x14ac:dyDescent="0.55000000000000004">
      <c r="A24" s="101"/>
      <c r="B24" s="31" t="str">
        <f>IF(AND(C19="",C20="",C21=""),"","Selection Announced")</f>
        <v>Selection Announced</v>
      </c>
      <c r="C24" s="56"/>
      <c r="D24" s="34">
        <f t="shared" si="9"/>
        <v>44511</v>
      </c>
      <c r="E24" s="11">
        <f t="shared" si="6"/>
        <v>5</v>
      </c>
      <c r="F24" s="24">
        <f t="shared" si="1"/>
        <v>0</v>
      </c>
      <c r="G24" s="24"/>
      <c r="H24" s="43" t="str">
        <f t="shared" si="10"/>
        <v>Show</v>
      </c>
      <c r="I24" s="46">
        <f t="shared" si="7"/>
        <v>44530</v>
      </c>
      <c r="J24" s="47">
        <f t="shared" si="8"/>
        <v>3</v>
      </c>
      <c r="K24" s="6"/>
    </row>
    <row r="25" spans="1:11" ht="30.3" customHeight="1" x14ac:dyDescent="0.55000000000000004">
      <c r="A25" s="101" t="str">
        <f>IF(AND(C22="",C23="",C24=""),"",IF(AND(C25="",C26="",C27=""),"Fill days to add round",IF(AND(C28="",C29="",C30=""),"Final Round","Round "&amp;G25)))</f>
        <v/>
      </c>
      <c r="B25" s="31" t="str">
        <f>IF(AND(C22="",C23="",C24=""),"","Judging Starts")</f>
        <v/>
      </c>
      <c r="C25" s="55"/>
      <c r="D25" s="34">
        <f t="shared" si="9"/>
        <v>44511</v>
      </c>
      <c r="E25" s="11">
        <f t="shared" si="6"/>
        <v>5</v>
      </c>
      <c r="F25" s="24">
        <f t="shared" si="1"/>
        <v>0</v>
      </c>
      <c r="G25" s="24">
        <v>3</v>
      </c>
      <c r="H25" s="43" t="str">
        <f t="shared" si="10"/>
        <v>Show</v>
      </c>
      <c r="I25" s="46">
        <f t="shared" si="7"/>
        <v>44530</v>
      </c>
      <c r="J25" s="47">
        <f t="shared" si="8"/>
        <v>3</v>
      </c>
      <c r="K25" s="6"/>
    </row>
    <row r="26" spans="1:11" ht="30.3" customHeight="1" x14ac:dyDescent="0.55000000000000004">
      <c r="A26" s="101"/>
      <c r="B26" s="31" t="str">
        <f>IF(AND(C22="",C23="",C24=""),"","Judging Ends")</f>
        <v/>
      </c>
      <c r="C26" s="55"/>
      <c r="D26" s="34">
        <f t="shared" si="9"/>
        <v>44511</v>
      </c>
      <c r="E26" s="11">
        <f t="shared" si="6"/>
        <v>5</v>
      </c>
      <c r="F26" s="24">
        <f t="shared" si="1"/>
        <v>0</v>
      </c>
      <c r="G26" s="24"/>
      <c r="H26" s="43" t="str">
        <f t="shared" si="10"/>
        <v>Show</v>
      </c>
      <c r="I26" s="46">
        <f t="shared" si="7"/>
        <v>44530</v>
      </c>
      <c r="J26" s="47">
        <f t="shared" si="8"/>
        <v>3</v>
      </c>
      <c r="K26" s="6"/>
    </row>
    <row r="27" spans="1:11" ht="30.3" customHeight="1" x14ac:dyDescent="0.55000000000000004">
      <c r="A27" s="101"/>
      <c r="B27" s="31" t="str">
        <f>IF(AND(C22="",C23="",C24=""),"","Selection Announced")</f>
        <v/>
      </c>
      <c r="C27" s="56"/>
      <c r="D27" s="34">
        <f t="shared" si="9"/>
        <v>44511</v>
      </c>
      <c r="E27" s="11">
        <f t="shared" si="6"/>
        <v>5</v>
      </c>
      <c r="F27" s="24">
        <f t="shared" si="1"/>
        <v>0</v>
      </c>
      <c r="G27" s="24"/>
      <c r="H27" s="43" t="str">
        <f t="shared" si="10"/>
        <v>Show</v>
      </c>
      <c r="I27" s="46">
        <f t="shared" si="7"/>
        <v>44530</v>
      </c>
      <c r="J27" s="47">
        <f t="shared" si="8"/>
        <v>3</v>
      </c>
      <c r="K27" s="6" t="s">
        <v>32</v>
      </c>
    </row>
    <row r="28" spans="1:11" ht="30.3" customHeight="1" outlineLevel="1" x14ac:dyDescent="0.55000000000000004">
      <c r="A28" s="101" t="str">
        <f>IF(AND(C25="",C26="",C27=""),"",IF(AND(C28="",C29="",C30=""),"Fill days to add round",IF(AND(C31="",C32="",C33=""),"Final Round","Round "&amp;G28)))</f>
        <v/>
      </c>
      <c r="B28" s="31" t="str">
        <f>IF(AND(C25="",C26="",C27=""),"","Judging Starts")</f>
        <v/>
      </c>
      <c r="C28" s="55"/>
      <c r="D28" s="34">
        <f t="shared" ref="D28:D48" si="11">D27+C28</f>
        <v>44511</v>
      </c>
      <c r="E28" s="11">
        <f t="shared" si="6"/>
        <v>5</v>
      </c>
      <c r="F28" s="24">
        <f t="shared" si="1"/>
        <v>0</v>
      </c>
      <c r="G28" s="24">
        <v>4</v>
      </c>
      <c r="H28" s="43" t="str">
        <f t="shared" si="10"/>
        <v>Show</v>
      </c>
      <c r="I28" s="46">
        <f t="shared" si="7"/>
        <v>44530</v>
      </c>
      <c r="J28" s="47">
        <f t="shared" si="8"/>
        <v>3</v>
      </c>
      <c r="K28" s="6"/>
    </row>
    <row r="29" spans="1:11" ht="30.3" customHeight="1" outlineLevel="1" x14ac:dyDescent="0.55000000000000004">
      <c r="A29" s="101"/>
      <c r="B29" s="31" t="str">
        <f>IF(AND(C25="",C26="",C27=""),"","Judging Ends")</f>
        <v/>
      </c>
      <c r="C29" s="55"/>
      <c r="D29" s="34">
        <f t="shared" si="11"/>
        <v>44511</v>
      </c>
      <c r="E29" s="11">
        <f t="shared" si="6"/>
        <v>5</v>
      </c>
      <c r="F29" s="24">
        <f t="shared" si="1"/>
        <v>0</v>
      </c>
      <c r="G29" s="24"/>
      <c r="H29" s="43" t="str">
        <f t="shared" si="10"/>
        <v>Show</v>
      </c>
      <c r="I29" s="46">
        <f t="shared" si="7"/>
        <v>44530</v>
      </c>
      <c r="J29" s="47">
        <f t="shared" si="8"/>
        <v>3</v>
      </c>
      <c r="K29" s="6"/>
    </row>
    <row r="30" spans="1:11" ht="30.3" customHeight="1" outlineLevel="1" x14ac:dyDescent="0.55000000000000004">
      <c r="A30" s="101"/>
      <c r="B30" s="31" t="str">
        <f>IF(AND(C25="",C26="",C27=""),"","Selection Announced")</f>
        <v/>
      </c>
      <c r="C30" s="56"/>
      <c r="D30" s="34">
        <f t="shared" si="11"/>
        <v>44511</v>
      </c>
      <c r="E30" s="11">
        <f t="shared" si="6"/>
        <v>5</v>
      </c>
      <c r="F30" s="24">
        <f t="shared" si="1"/>
        <v>0</v>
      </c>
      <c r="G30" s="24"/>
      <c r="H30" s="43" t="str">
        <f t="shared" si="10"/>
        <v>Show</v>
      </c>
      <c r="I30" s="46">
        <f t="shared" si="7"/>
        <v>44530</v>
      </c>
      <c r="J30" s="47">
        <f t="shared" si="8"/>
        <v>3</v>
      </c>
      <c r="K30" s="6"/>
    </row>
    <row r="31" spans="1:11" ht="30.3" customHeight="1" outlineLevel="1" x14ac:dyDescent="0.55000000000000004">
      <c r="A31" s="101" t="str">
        <f>IF(AND(C28="",C29="",C30=""),"",IF(AND(C31="",C32="",C33=""),"Fill days to add round",IF(AND(C34="",C35="",C36=""),"Final Round","Round "&amp;G31)))</f>
        <v/>
      </c>
      <c r="B31" s="31" t="str">
        <f>IF(AND(C28="",C29="",C30=""),"","Judging Starts")</f>
        <v/>
      </c>
      <c r="C31" s="55"/>
      <c r="D31" s="34">
        <f t="shared" si="11"/>
        <v>44511</v>
      </c>
      <c r="E31" s="11">
        <f t="shared" si="6"/>
        <v>5</v>
      </c>
      <c r="F31" s="24">
        <f t="shared" si="1"/>
        <v>0</v>
      </c>
      <c r="G31" s="24">
        <v>5</v>
      </c>
      <c r="H31" s="43" t="str">
        <f t="shared" si="10"/>
        <v>Show</v>
      </c>
      <c r="I31" s="46">
        <f t="shared" si="7"/>
        <v>44530</v>
      </c>
      <c r="J31" s="47">
        <f t="shared" si="8"/>
        <v>3</v>
      </c>
      <c r="K31" s="6"/>
    </row>
    <row r="32" spans="1:11" ht="30.3" customHeight="1" outlineLevel="1" x14ac:dyDescent="0.55000000000000004">
      <c r="A32" s="101"/>
      <c r="B32" s="31" t="str">
        <f>IF(AND(C28="",C29="",C30=""),"","Judging Ends")</f>
        <v/>
      </c>
      <c r="C32" s="55"/>
      <c r="D32" s="34">
        <f t="shared" si="11"/>
        <v>44511</v>
      </c>
      <c r="E32" s="11">
        <f t="shared" si="6"/>
        <v>5</v>
      </c>
      <c r="F32" s="24">
        <f t="shared" si="1"/>
        <v>0</v>
      </c>
      <c r="G32" s="24"/>
      <c r="H32" s="43" t="str">
        <f t="shared" si="10"/>
        <v>Show</v>
      </c>
      <c r="I32" s="46">
        <f t="shared" si="7"/>
        <v>44530</v>
      </c>
      <c r="J32" s="47">
        <f t="shared" si="8"/>
        <v>3</v>
      </c>
      <c r="K32" s="6"/>
    </row>
    <row r="33" spans="1:11" ht="30.3" customHeight="1" outlineLevel="1" x14ac:dyDescent="0.55000000000000004">
      <c r="A33" s="101"/>
      <c r="B33" s="31" t="str">
        <f>IF(AND(C28="",C29="",C30=""),"","Selection Announced")</f>
        <v/>
      </c>
      <c r="C33" s="56"/>
      <c r="D33" s="34">
        <f t="shared" si="11"/>
        <v>44511</v>
      </c>
      <c r="E33" s="11">
        <f t="shared" si="6"/>
        <v>5</v>
      </c>
      <c r="F33" s="24">
        <f t="shared" si="1"/>
        <v>0</v>
      </c>
      <c r="G33" s="24"/>
      <c r="H33" s="43" t="str">
        <f t="shared" si="10"/>
        <v>Show</v>
      </c>
      <c r="I33" s="46">
        <f t="shared" si="7"/>
        <v>44530</v>
      </c>
      <c r="J33" s="47">
        <f t="shared" si="8"/>
        <v>3</v>
      </c>
      <c r="K33" s="6"/>
    </row>
    <row r="34" spans="1:11" ht="30.3" customHeight="1" outlineLevel="1" x14ac:dyDescent="0.55000000000000004">
      <c r="A34" s="101" t="str">
        <f>IF(AND(C31="",C32="",C33=""),"",IF(AND(C34="",C35="",C36=""),"Fill days to add round",IF(AND(C37="",C38="",C39=""),"Final Round","Round "&amp;G34)))</f>
        <v/>
      </c>
      <c r="B34" s="31" t="str">
        <f>IF(AND(C31="",C32="",C33=""),"","Judging Starts")</f>
        <v/>
      </c>
      <c r="C34" s="55"/>
      <c r="D34" s="34">
        <f t="shared" si="11"/>
        <v>44511</v>
      </c>
      <c r="E34" s="11">
        <f t="shared" si="6"/>
        <v>5</v>
      </c>
      <c r="F34" s="24">
        <f t="shared" si="1"/>
        <v>0</v>
      </c>
      <c r="G34" s="24">
        <v>6</v>
      </c>
      <c r="H34" s="43" t="str">
        <f t="shared" si="10"/>
        <v>Show</v>
      </c>
      <c r="I34" s="46">
        <f t="shared" si="7"/>
        <v>44530</v>
      </c>
      <c r="J34" s="47">
        <f t="shared" si="8"/>
        <v>3</v>
      </c>
      <c r="K34" s="6"/>
    </row>
    <row r="35" spans="1:11" ht="30.3" customHeight="1" outlineLevel="1" x14ac:dyDescent="0.55000000000000004">
      <c r="A35" s="101"/>
      <c r="B35" s="31" t="str">
        <f>IF(AND(C31="",C32="",C33=""),"","Judging Ends")</f>
        <v/>
      </c>
      <c r="C35" s="55"/>
      <c r="D35" s="34">
        <f t="shared" si="11"/>
        <v>44511</v>
      </c>
      <c r="E35" s="11">
        <f t="shared" si="6"/>
        <v>5</v>
      </c>
      <c r="F35" s="24">
        <f t="shared" si="1"/>
        <v>0</v>
      </c>
      <c r="G35" s="24"/>
      <c r="H35" s="43" t="str">
        <f t="shared" si="10"/>
        <v>Show</v>
      </c>
      <c r="I35" s="46">
        <f t="shared" si="7"/>
        <v>44530</v>
      </c>
      <c r="J35" s="47">
        <f t="shared" si="8"/>
        <v>3</v>
      </c>
      <c r="K35" s="6"/>
    </row>
    <row r="36" spans="1:11" ht="30.3" customHeight="1" outlineLevel="1" x14ac:dyDescent="0.55000000000000004">
      <c r="A36" s="101"/>
      <c r="B36" s="31" t="str">
        <f>IF(AND(C31="",C32="",C33=""),"","Selection Announced")</f>
        <v/>
      </c>
      <c r="C36" s="56"/>
      <c r="D36" s="34">
        <f t="shared" si="11"/>
        <v>44511</v>
      </c>
      <c r="E36" s="11">
        <f t="shared" si="6"/>
        <v>5</v>
      </c>
      <c r="F36" s="24">
        <f t="shared" si="1"/>
        <v>0</v>
      </c>
      <c r="G36" s="24"/>
      <c r="H36" s="43" t="str">
        <f t="shared" si="10"/>
        <v>Show</v>
      </c>
      <c r="I36" s="46">
        <f t="shared" si="7"/>
        <v>44530</v>
      </c>
      <c r="J36" s="47">
        <f t="shared" si="8"/>
        <v>3</v>
      </c>
      <c r="K36" s="6"/>
    </row>
    <row r="37" spans="1:11" ht="30.3" customHeight="1" outlineLevel="1" x14ac:dyDescent="0.55000000000000004">
      <c r="A37" s="101" t="str">
        <f>IF(AND(C34="",C35="",C36=""),"",IF(AND(C37="",C38="",C39=""),"Fill days to add round",IF(AND(C40="",C41="",C42=""),"Final Round","Round "&amp;G37)))</f>
        <v/>
      </c>
      <c r="B37" s="31" t="str">
        <f>IF(AND(C34="",C35="",C36=""),"","Judging Starts")</f>
        <v/>
      </c>
      <c r="C37" s="55"/>
      <c r="D37" s="34">
        <f t="shared" si="11"/>
        <v>44511</v>
      </c>
      <c r="E37" s="11">
        <f t="shared" si="6"/>
        <v>5</v>
      </c>
      <c r="F37" s="24">
        <f t="shared" si="1"/>
        <v>0</v>
      </c>
      <c r="G37" s="24">
        <v>7</v>
      </c>
      <c r="H37" s="43" t="str">
        <f t="shared" si="10"/>
        <v>Show</v>
      </c>
      <c r="I37" s="46">
        <f t="shared" si="7"/>
        <v>44530</v>
      </c>
      <c r="J37" s="47">
        <f t="shared" si="8"/>
        <v>3</v>
      </c>
      <c r="K37" s="6"/>
    </row>
    <row r="38" spans="1:11" ht="30.3" customHeight="1" outlineLevel="1" x14ac:dyDescent="0.55000000000000004">
      <c r="A38" s="101"/>
      <c r="B38" s="31" t="str">
        <f>IF(AND(C34="",C35="",C36=""),"","Judging Ends")</f>
        <v/>
      </c>
      <c r="C38" s="55"/>
      <c r="D38" s="34">
        <f t="shared" si="11"/>
        <v>44511</v>
      </c>
      <c r="E38" s="11">
        <f t="shared" si="6"/>
        <v>5</v>
      </c>
      <c r="F38" s="24">
        <f t="shared" si="1"/>
        <v>0</v>
      </c>
      <c r="G38" s="24"/>
      <c r="H38" s="43" t="str">
        <f t="shared" si="10"/>
        <v>Show</v>
      </c>
      <c r="I38" s="46">
        <f t="shared" si="7"/>
        <v>44530</v>
      </c>
      <c r="J38" s="47">
        <f t="shared" si="8"/>
        <v>3</v>
      </c>
      <c r="K38" s="6"/>
    </row>
    <row r="39" spans="1:11" ht="30.3" customHeight="1" outlineLevel="1" x14ac:dyDescent="0.55000000000000004">
      <c r="A39" s="101"/>
      <c r="B39" s="31" t="str">
        <f>IF(AND(C34="",C35="",C36=""),"","Selection Announced")</f>
        <v/>
      </c>
      <c r="C39" s="56"/>
      <c r="D39" s="34">
        <f t="shared" si="11"/>
        <v>44511</v>
      </c>
      <c r="E39" s="11">
        <f t="shared" si="6"/>
        <v>5</v>
      </c>
      <c r="F39" s="24">
        <f t="shared" si="1"/>
        <v>0</v>
      </c>
      <c r="G39" s="24"/>
      <c r="H39" s="43" t="str">
        <f t="shared" si="10"/>
        <v>Show</v>
      </c>
      <c r="I39" s="46">
        <f t="shared" si="7"/>
        <v>44530</v>
      </c>
      <c r="J39" s="47">
        <f t="shared" si="8"/>
        <v>3</v>
      </c>
      <c r="K39" s="6"/>
    </row>
    <row r="40" spans="1:11" ht="30.3" customHeight="1" outlineLevel="1" x14ac:dyDescent="0.55000000000000004">
      <c r="A40" s="101" t="str">
        <f>IF(AND(C37="",C38="",C39=""),"",IF(AND(C40="",C41="",C42=""),"Fill days to add round",IF(AND(C43="",C44="",C45=""),"Final Round","Round "&amp;G40)))</f>
        <v/>
      </c>
      <c r="B40" s="31" t="str">
        <f>IF(AND(C37="",C38="",C39=""),"","Judging Starts")</f>
        <v/>
      </c>
      <c r="C40" s="55"/>
      <c r="D40" s="34">
        <f t="shared" si="11"/>
        <v>44511</v>
      </c>
      <c r="E40" s="11">
        <f t="shared" si="6"/>
        <v>5</v>
      </c>
      <c r="F40" s="24">
        <f t="shared" si="1"/>
        <v>0</v>
      </c>
      <c r="G40" s="24">
        <v>8</v>
      </c>
      <c r="H40" s="43" t="str">
        <f t="shared" si="10"/>
        <v>Show</v>
      </c>
      <c r="I40" s="46">
        <f t="shared" si="7"/>
        <v>44530</v>
      </c>
      <c r="J40" s="47">
        <f t="shared" si="8"/>
        <v>3</v>
      </c>
      <c r="K40" s="6"/>
    </row>
    <row r="41" spans="1:11" ht="30.3" customHeight="1" outlineLevel="1" x14ac:dyDescent="0.55000000000000004">
      <c r="A41" s="101"/>
      <c r="B41" s="31" t="str">
        <f>IF(AND(C37="",C38="",C39=""),"","Judging Ends")</f>
        <v/>
      </c>
      <c r="C41" s="55"/>
      <c r="D41" s="34">
        <f t="shared" si="11"/>
        <v>44511</v>
      </c>
      <c r="E41" s="11">
        <f t="shared" si="6"/>
        <v>5</v>
      </c>
      <c r="F41" s="24">
        <f t="shared" si="1"/>
        <v>0</v>
      </c>
      <c r="G41" s="24"/>
      <c r="H41" s="43" t="str">
        <f t="shared" si="10"/>
        <v>Show</v>
      </c>
      <c r="I41" s="46">
        <f t="shared" si="7"/>
        <v>44530</v>
      </c>
      <c r="J41" s="47">
        <f t="shared" si="8"/>
        <v>3</v>
      </c>
      <c r="K41" s="6"/>
    </row>
    <row r="42" spans="1:11" ht="30.3" customHeight="1" outlineLevel="1" x14ac:dyDescent="0.55000000000000004">
      <c r="A42" s="101"/>
      <c r="B42" s="31" t="str">
        <f>IF(AND(C37="",C38="",C39=""),"","Selection Announced")</f>
        <v/>
      </c>
      <c r="C42" s="56"/>
      <c r="D42" s="34">
        <f t="shared" si="11"/>
        <v>44511</v>
      </c>
      <c r="E42" s="11">
        <f t="shared" si="6"/>
        <v>5</v>
      </c>
      <c r="F42" s="24">
        <f t="shared" si="1"/>
        <v>0</v>
      </c>
      <c r="G42" s="24"/>
      <c r="H42" s="43" t="str">
        <f t="shared" si="10"/>
        <v>Show</v>
      </c>
      <c r="I42" s="46">
        <f t="shared" si="7"/>
        <v>44530</v>
      </c>
      <c r="J42" s="47">
        <f t="shared" si="8"/>
        <v>3</v>
      </c>
      <c r="K42" s="6"/>
    </row>
    <row r="43" spans="1:11" ht="30.3" customHeight="1" outlineLevel="1" x14ac:dyDescent="0.55000000000000004">
      <c r="A43" s="101" t="str">
        <f>IF(AND(C40="",C41="",C42=""),"",IF(AND(C43="",C44="",C45=""),"Fill days to add round",IF(AND(C46="",C47="",C48=""),"Final Round","Round "&amp;G43)))</f>
        <v/>
      </c>
      <c r="B43" s="31" t="str">
        <f>IF(AND(C40="",C41="",C42=""),"","Judging Starts")</f>
        <v/>
      </c>
      <c r="C43" s="55"/>
      <c r="D43" s="34">
        <f t="shared" si="11"/>
        <v>44511</v>
      </c>
      <c r="E43" s="11">
        <f t="shared" si="6"/>
        <v>5</v>
      </c>
      <c r="F43" s="24">
        <f t="shared" si="1"/>
        <v>0</v>
      </c>
      <c r="G43" s="24">
        <v>9</v>
      </c>
      <c r="H43" s="43" t="str">
        <f t="shared" si="10"/>
        <v>Show</v>
      </c>
      <c r="I43" s="46">
        <f t="shared" si="7"/>
        <v>44530</v>
      </c>
      <c r="J43" s="47">
        <f t="shared" si="8"/>
        <v>3</v>
      </c>
      <c r="K43" s="6"/>
    </row>
    <row r="44" spans="1:11" ht="30.3" customHeight="1" outlineLevel="1" x14ac:dyDescent="0.55000000000000004">
      <c r="A44" s="101"/>
      <c r="B44" s="31" t="str">
        <f>IF(AND(C40="",C41="",C42=""),"","Judging Ends")</f>
        <v/>
      </c>
      <c r="C44" s="55"/>
      <c r="D44" s="34">
        <f t="shared" si="11"/>
        <v>44511</v>
      </c>
      <c r="E44" s="11">
        <f t="shared" si="6"/>
        <v>5</v>
      </c>
      <c r="F44" s="24">
        <f t="shared" si="1"/>
        <v>0</v>
      </c>
      <c r="G44" s="24"/>
      <c r="H44" s="43" t="str">
        <f t="shared" si="10"/>
        <v>Show</v>
      </c>
      <c r="I44" s="46">
        <f t="shared" si="7"/>
        <v>44530</v>
      </c>
      <c r="J44" s="47">
        <f t="shared" si="8"/>
        <v>3</v>
      </c>
      <c r="K44" s="6"/>
    </row>
    <row r="45" spans="1:11" ht="30.3" customHeight="1" outlineLevel="1" x14ac:dyDescent="0.55000000000000004">
      <c r="A45" s="101"/>
      <c r="B45" s="31" t="str">
        <f>IF(AND(C40="",C41="",C42=""),"","Selection Announced")</f>
        <v/>
      </c>
      <c r="C45" s="56"/>
      <c r="D45" s="34">
        <f t="shared" si="11"/>
        <v>44511</v>
      </c>
      <c r="E45" s="11">
        <f t="shared" si="6"/>
        <v>5</v>
      </c>
      <c r="F45" s="24">
        <f t="shared" si="1"/>
        <v>0</v>
      </c>
      <c r="G45" s="24"/>
      <c r="H45" s="43" t="str">
        <f t="shared" si="10"/>
        <v>Show</v>
      </c>
      <c r="I45" s="46">
        <f t="shared" si="7"/>
        <v>44530</v>
      </c>
      <c r="J45" s="47">
        <f t="shared" si="8"/>
        <v>3</v>
      </c>
      <c r="K45" s="6"/>
    </row>
    <row r="46" spans="1:11" ht="30.3" customHeight="1" outlineLevel="1" x14ac:dyDescent="0.55000000000000004">
      <c r="A46" s="101" t="str">
        <f>IF(AND(C43="",C44="",C45=""),"",IF(AND(C46="",C47="",C48=""),"Fill days to add round",IF(AND(C49="",C50="",C51=""),"Final Round","Round "&amp;G46)))</f>
        <v/>
      </c>
      <c r="B46" s="31" t="str">
        <f>IF(AND(C43="",C44="",C45=""),"","Judging Starts")</f>
        <v/>
      </c>
      <c r="C46" s="55"/>
      <c r="D46" s="34">
        <f t="shared" si="11"/>
        <v>44511</v>
      </c>
      <c r="E46" s="11">
        <f t="shared" si="6"/>
        <v>5</v>
      </c>
      <c r="F46" s="24">
        <f t="shared" si="1"/>
        <v>0</v>
      </c>
      <c r="G46" s="24">
        <v>10</v>
      </c>
      <c r="H46" s="43" t="str">
        <f t="shared" si="10"/>
        <v>Show</v>
      </c>
      <c r="I46" s="46">
        <f t="shared" si="7"/>
        <v>44530</v>
      </c>
      <c r="J46" s="47">
        <f t="shared" si="8"/>
        <v>3</v>
      </c>
      <c r="K46" s="6"/>
    </row>
    <row r="47" spans="1:11" ht="30.3" customHeight="1" outlineLevel="1" x14ac:dyDescent="0.55000000000000004">
      <c r="A47" s="101"/>
      <c r="B47" s="31" t="str">
        <f>IF(AND(C43="",C44="",C45=""),"","Judging Ends")</f>
        <v/>
      </c>
      <c r="C47" s="55"/>
      <c r="D47" s="34">
        <f t="shared" si="11"/>
        <v>44511</v>
      </c>
      <c r="E47" s="11">
        <f t="shared" si="6"/>
        <v>5</v>
      </c>
      <c r="F47" s="24">
        <f t="shared" si="1"/>
        <v>0</v>
      </c>
      <c r="G47" s="24"/>
      <c r="H47" s="43" t="str">
        <f t="shared" si="10"/>
        <v>Show</v>
      </c>
      <c r="I47" s="46">
        <f t="shared" si="7"/>
        <v>44530</v>
      </c>
      <c r="J47" s="47">
        <f t="shared" si="8"/>
        <v>3</v>
      </c>
      <c r="K47" s="6"/>
    </row>
    <row r="48" spans="1:11" s="22" customFormat="1" ht="30.9" customHeight="1" outlineLevel="1" x14ac:dyDescent="0.55000000000000004">
      <c r="A48" s="102"/>
      <c r="B48" s="48" t="str">
        <f>IF(AND(C43="",C44="",C45=""),"","Selection Announced")</f>
        <v/>
      </c>
      <c r="C48" s="57"/>
      <c r="D48" s="49">
        <f t="shared" si="11"/>
        <v>44511</v>
      </c>
      <c r="E48" s="12">
        <f t="shared" si="6"/>
        <v>5</v>
      </c>
      <c r="F48" s="25">
        <f t="shared" si="1"/>
        <v>0</v>
      </c>
      <c r="G48" s="25"/>
      <c r="H48" s="50" t="str">
        <f t="shared" si="10"/>
        <v>Show</v>
      </c>
      <c r="I48" s="51">
        <f t="shared" si="7"/>
        <v>44530</v>
      </c>
      <c r="J48" s="52">
        <f t="shared" si="8"/>
        <v>3</v>
      </c>
      <c r="K48" s="7"/>
    </row>
    <row r="49" spans="1:11" ht="30.9" customHeight="1" x14ac:dyDescent="0.55000000000000004">
      <c r="A49" s="103" t="s">
        <v>16</v>
      </c>
      <c r="B49" s="70" t="s">
        <v>19</v>
      </c>
      <c r="C49" s="59"/>
      <c r="D49" s="71">
        <f t="shared" ref="D49:D56" si="12">D48+C49</f>
        <v>44511</v>
      </c>
      <c r="E49" s="72">
        <f t="shared" si="6"/>
        <v>5</v>
      </c>
      <c r="F49" s="73">
        <f t="shared" si="1"/>
        <v>0</v>
      </c>
      <c r="G49" s="73"/>
      <c r="H49" s="74" t="str">
        <f t="shared" si="10"/>
        <v>Show</v>
      </c>
      <c r="I49" s="75">
        <f t="shared" ref="I49:I56" si="13">I48+F49</f>
        <v>44530</v>
      </c>
      <c r="J49" s="76">
        <f t="shared" si="8"/>
        <v>3</v>
      </c>
      <c r="K49" s="77"/>
    </row>
    <row r="50" spans="1:11" ht="30.9" customHeight="1" x14ac:dyDescent="0.55000000000000004">
      <c r="A50" s="104"/>
      <c r="B50" s="78" t="s">
        <v>21</v>
      </c>
      <c r="C50" s="55"/>
      <c r="D50" s="34">
        <f t="shared" si="12"/>
        <v>44511</v>
      </c>
      <c r="E50" s="11">
        <f t="shared" si="6"/>
        <v>5</v>
      </c>
      <c r="F50" s="24">
        <f t="shared" si="1"/>
        <v>0</v>
      </c>
      <c r="G50" s="24"/>
      <c r="H50" s="43" t="str">
        <f t="shared" si="10"/>
        <v>Show</v>
      </c>
      <c r="I50" s="46">
        <f t="shared" si="13"/>
        <v>44530</v>
      </c>
      <c r="J50" s="47">
        <f t="shared" si="8"/>
        <v>3</v>
      </c>
      <c r="K50" s="6"/>
    </row>
    <row r="51" spans="1:11" ht="30.9" customHeight="1" x14ac:dyDescent="0.55000000000000004">
      <c r="A51" s="104"/>
      <c r="B51" s="78" t="s">
        <v>20</v>
      </c>
      <c r="C51" s="55"/>
      <c r="D51" s="34">
        <f t="shared" si="12"/>
        <v>44511</v>
      </c>
      <c r="E51" s="11">
        <f t="shared" si="6"/>
        <v>5</v>
      </c>
      <c r="F51" s="24">
        <f t="shared" si="1"/>
        <v>0</v>
      </c>
      <c r="G51" s="24"/>
      <c r="H51" s="43" t="str">
        <f t="shared" si="10"/>
        <v>Show</v>
      </c>
      <c r="I51" s="46">
        <f t="shared" si="13"/>
        <v>44530</v>
      </c>
      <c r="J51" s="47">
        <f t="shared" si="8"/>
        <v>3</v>
      </c>
      <c r="K51" s="6"/>
    </row>
    <row r="52" spans="1:11" ht="30.9" customHeight="1" x14ac:dyDescent="0.55000000000000004">
      <c r="A52" s="104"/>
      <c r="B52" s="78" t="s">
        <v>22</v>
      </c>
      <c r="C52" s="55"/>
      <c r="D52" s="34">
        <f t="shared" si="12"/>
        <v>44511</v>
      </c>
      <c r="E52" s="11">
        <f t="shared" si="6"/>
        <v>5</v>
      </c>
      <c r="F52" s="24">
        <f t="shared" si="1"/>
        <v>0</v>
      </c>
      <c r="G52" s="24"/>
      <c r="H52" s="43" t="str">
        <f t="shared" si="10"/>
        <v>Show</v>
      </c>
      <c r="I52" s="46">
        <f t="shared" si="13"/>
        <v>44530</v>
      </c>
      <c r="J52" s="47">
        <f t="shared" si="8"/>
        <v>3</v>
      </c>
      <c r="K52" s="6"/>
    </row>
    <row r="53" spans="1:11" ht="30.9" customHeight="1" x14ac:dyDescent="0.55000000000000004">
      <c r="A53" s="104"/>
      <c r="B53" s="78" t="s">
        <v>23</v>
      </c>
      <c r="C53" s="55"/>
      <c r="D53" s="34">
        <f t="shared" si="12"/>
        <v>44511</v>
      </c>
      <c r="E53" s="11">
        <f t="shared" si="6"/>
        <v>5</v>
      </c>
      <c r="F53" s="24">
        <f t="shared" si="1"/>
        <v>0</v>
      </c>
      <c r="G53" s="24"/>
      <c r="H53" s="43" t="str">
        <f t="shared" si="10"/>
        <v>Show</v>
      </c>
      <c r="I53" s="46">
        <f t="shared" si="13"/>
        <v>44530</v>
      </c>
      <c r="J53" s="47">
        <f t="shared" si="8"/>
        <v>3</v>
      </c>
      <c r="K53" s="6"/>
    </row>
    <row r="54" spans="1:11" ht="30.9" customHeight="1" x14ac:dyDescent="0.55000000000000004">
      <c r="A54" s="104"/>
      <c r="B54" s="78"/>
      <c r="C54" s="55"/>
      <c r="D54" s="34">
        <f t="shared" si="12"/>
        <v>44511</v>
      </c>
      <c r="E54" s="11">
        <f t="shared" si="6"/>
        <v>5</v>
      </c>
      <c r="F54" s="24">
        <f t="shared" si="1"/>
        <v>0</v>
      </c>
      <c r="G54" s="24"/>
      <c r="H54" s="43" t="str">
        <f t="shared" si="10"/>
        <v>Show</v>
      </c>
      <c r="I54" s="46">
        <f t="shared" si="13"/>
        <v>44530</v>
      </c>
      <c r="J54" s="47">
        <f t="shared" si="8"/>
        <v>3</v>
      </c>
      <c r="K54" s="6"/>
    </row>
    <row r="55" spans="1:11" ht="30.9" customHeight="1" x14ac:dyDescent="0.55000000000000004">
      <c r="A55" s="104"/>
      <c r="B55" s="78"/>
      <c r="C55" s="55"/>
      <c r="D55" s="34">
        <f t="shared" si="12"/>
        <v>44511</v>
      </c>
      <c r="E55" s="11">
        <f t="shared" si="6"/>
        <v>5</v>
      </c>
      <c r="F55" s="24">
        <f t="shared" si="1"/>
        <v>0</v>
      </c>
      <c r="G55" s="24"/>
      <c r="H55" s="43" t="str">
        <f t="shared" si="10"/>
        <v>Show</v>
      </c>
      <c r="I55" s="46">
        <f t="shared" si="13"/>
        <v>44530</v>
      </c>
      <c r="J55" s="47">
        <f t="shared" si="8"/>
        <v>3</v>
      </c>
      <c r="K55" s="6"/>
    </row>
    <row r="56" spans="1:11" ht="30.9" customHeight="1" x14ac:dyDescent="0.55000000000000004">
      <c r="A56" s="104"/>
      <c r="B56" s="78"/>
      <c r="C56" s="55"/>
      <c r="D56" s="34">
        <f t="shared" si="12"/>
        <v>44511</v>
      </c>
      <c r="E56" s="11">
        <f t="shared" si="6"/>
        <v>5</v>
      </c>
      <c r="F56" s="24">
        <f t="shared" si="1"/>
        <v>0</v>
      </c>
      <c r="G56" s="24"/>
      <c r="H56" s="43" t="str">
        <f t="shared" si="10"/>
        <v>Show</v>
      </c>
      <c r="I56" s="46">
        <f t="shared" si="13"/>
        <v>44530</v>
      </c>
      <c r="J56" s="47">
        <f t="shared" si="8"/>
        <v>3</v>
      </c>
      <c r="K56" s="6"/>
    </row>
  </sheetData>
  <autoFilter ref="A11:K56" xr:uid="{4F1EEF2B-EE3E-4032-8C15-46C97A44CDD5}">
    <filterColumn colId="0" showButton="0"/>
  </autoFilter>
  <mergeCells count="17">
    <mergeCell ref="A25:A27"/>
    <mergeCell ref="A2:B2"/>
    <mergeCell ref="A46:A48"/>
    <mergeCell ref="A49:A56"/>
    <mergeCell ref="H4:H9"/>
    <mergeCell ref="A4:A9"/>
    <mergeCell ref="B4:E9"/>
    <mergeCell ref="A28:A30"/>
    <mergeCell ref="A31:A33"/>
    <mergeCell ref="A34:A36"/>
    <mergeCell ref="A37:A39"/>
    <mergeCell ref="A40:A42"/>
    <mergeCell ref="A43:A45"/>
    <mergeCell ref="A11:B11"/>
    <mergeCell ref="A22:A24"/>
    <mergeCell ref="A19:A21"/>
    <mergeCell ref="A13:A18"/>
  </mergeCells>
  <conditionalFormatting sqref="D14:D56">
    <cfRule type="expression" dxfId="42" priority="36">
      <formula>$C14=""</formula>
    </cfRule>
  </conditionalFormatting>
  <conditionalFormatting sqref="E14:E56">
    <cfRule type="expression" dxfId="41" priority="26">
      <formula>$C14=""</formula>
    </cfRule>
  </conditionalFormatting>
  <conditionalFormatting sqref="J18:J56">
    <cfRule type="expression" dxfId="40" priority="25">
      <formula>$C18=""</formula>
    </cfRule>
  </conditionalFormatting>
  <conditionalFormatting sqref="A22:B22 B23:B24">
    <cfRule type="expression" dxfId="39" priority="21">
      <formula>AND($C$22="",$C$23="",$C$24="")</formula>
    </cfRule>
  </conditionalFormatting>
  <conditionalFormatting sqref="A25:B25 B26:B27">
    <cfRule type="expression" dxfId="38" priority="20">
      <formula>AND($C$25="",$C$26="",$C$27="")</formula>
    </cfRule>
  </conditionalFormatting>
  <conditionalFormatting sqref="A28:B28 B29:B30">
    <cfRule type="expression" dxfId="37" priority="19">
      <formula>AND($C$28="",$C$29="",$C$30="")</formula>
    </cfRule>
  </conditionalFormatting>
  <conditionalFormatting sqref="A31:B31 B32:B33">
    <cfRule type="expression" dxfId="36" priority="18">
      <formula>AND($C$31="",$C$32="",$C$33="")</formula>
    </cfRule>
  </conditionalFormatting>
  <conditionalFormatting sqref="A34:B34 B35:B36">
    <cfRule type="expression" dxfId="35" priority="17">
      <formula>AND($C$34="",$C$35="",$C$36="")</formula>
    </cfRule>
  </conditionalFormatting>
  <conditionalFormatting sqref="A37:B37 B38:B39">
    <cfRule type="expression" dxfId="34" priority="16">
      <formula>AND($C$37="",$C$38="",$C$39="")</formula>
    </cfRule>
  </conditionalFormatting>
  <conditionalFormatting sqref="A40:B40 B41:B42">
    <cfRule type="expression" dxfId="33" priority="12">
      <formula>AND($C$40="",$C$41="",$C$42="")</formula>
    </cfRule>
  </conditionalFormatting>
  <conditionalFormatting sqref="A43:B43 B44:B45">
    <cfRule type="expression" dxfId="32" priority="11">
      <formula>AND($C$43="",$C$44="",$C$45="")</formula>
    </cfRule>
  </conditionalFormatting>
  <conditionalFormatting sqref="A46:B46 B47:B48">
    <cfRule type="expression" dxfId="31" priority="10">
      <formula>AND($C$46="",$C$47="",$C$48="")</formula>
    </cfRule>
  </conditionalFormatting>
  <conditionalFormatting sqref="B14:B16 B22:B56 B18:B20">
    <cfRule type="expression" dxfId="30" priority="22">
      <formula>C14=""</formula>
    </cfRule>
  </conditionalFormatting>
  <conditionalFormatting sqref="B12 B17 B21">
    <cfRule type="expression" dxfId="29" priority="9">
      <formula>C12=""</formula>
    </cfRule>
  </conditionalFormatting>
  <conditionalFormatting sqref="B13">
    <cfRule type="expression" dxfId="28" priority="8">
      <formula>D13=""</formula>
    </cfRule>
  </conditionalFormatting>
  <conditionalFormatting sqref="D12:E12">
    <cfRule type="expression" dxfId="27" priority="3">
      <formula>$C12=""</formula>
    </cfRule>
    <cfRule type="expression" dxfId="26" priority="4">
      <formula>$D13=""</formula>
    </cfRule>
  </conditionalFormatting>
  <conditionalFormatting sqref="J12">
    <cfRule type="expression" dxfId="25" priority="2">
      <formula>$C12=""</formula>
    </cfRule>
  </conditionalFormatting>
  <conditionalFormatting sqref="E13">
    <cfRule type="expression" dxfId="24" priority="1">
      <formula>D13=""</formula>
    </cfRule>
  </conditionalFormatting>
  <hyperlinks>
    <hyperlink ref="K1" r:id="rId1" xr:uid="{0E9BB987-98F6-4B5A-8123-CB1701C93C3C}"/>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BFB39-5147-4110-AF6D-00EADEE19595}">
  <dimension ref="A1:L56"/>
  <sheetViews>
    <sheetView workbookViewId="0">
      <selection activeCell="L8" sqref="L8"/>
    </sheetView>
  </sheetViews>
  <sheetFormatPr defaultRowHeight="14.4" outlineLevelRow="1" x14ac:dyDescent="0.55000000000000004"/>
  <cols>
    <col min="1" max="1" width="15.26171875" style="81" customWidth="1"/>
    <col min="2" max="2" width="28.3671875" style="14" customWidth="1"/>
    <col min="3" max="3" width="15.578125" style="85" customWidth="1"/>
    <col min="4" max="4" width="15.578125" style="14" customWidth="1"/>
    <col min="5" max="5" width="15.15625" style="54" customWidth="1"/>
    <col min="6" max="6" width="10.41796875" style="16" hidden="1" customWidth="1"/>
    <col min="7" max="7" width="7" style="18" hidden="1" customWidth="1"/>
    <col min="8" max="8" width="8.578125" style="18" hidden="1" customWidth="1"/>
    <col min="9" max="9" width="6.734375" style="42" customWidth="1"/>
    <col min="10" max="10" width="18.05078125" style="19" customWidth="1"/>
    <col min="11" max="11" width="15.5234375" style="20" customWidth="1"/>
    <col min="12" max="12" width="74.1015625" style="15" customWidth="1"/>
    <col min="13" max="16384" width="8.83984375" style="15"/>
  </cols>
  <sheetData>
    <row r="1" spans="1:12" s="1" customFormat="1" ht="39.299999999999997" customHeight="1" x14ac:dyDescent="0.55000000000000004">
      <c r="A1" s="79"/>
      <c r="B1" s="8"/>
      <c r="C1" s="83"/>
      <c r="D1" s="8"/>
      <c r="E1" s="13"/>
      <c r="F1" s="5"/>
      <c r="I1" s="13"/>
      <c r="J1" s="3"/>
      <c r="K1" s="68" t="s">
        <v>30</v>
      </c>
      <c r="L1" s="69" t="s">
        <v>31</v>
      </c>
    </row>
    <row r="2" spans="1:12" s="26" customFormat="1" ht="26.4" customHeight="1" x14ac:dyDescent="0.55000000000000004">
      <c r="A2" s="100" t="s">
        <v>0</v>
      </c>
      <c r="B2" s="100"/>
      <c r="C2" s="84"/>
      <c r="D2" s="80"/>
      <c r="E2" s="41"/>
      <c r="F2" s="27"/>
      <c r="I2" s="41"/>
      <c r="J2" s="29"/>
      <c r="K2" s="28"/>
    </row>
    <row r="3" spans="1:12" ht="13.5" customHeight="1" outlineLevel="1" x14ac:dyDescent="0.55000000000000004"/>
    <row r="4" spans="1:12" ht="41.4" customHeight="1" outlineLevel="1" x14ac:dyDescent="0.55000000000000004">
      <c r="A4" s="107" t="s">
        <v>37</v>
      </c>
      <c r="B4" s="108" t="s">
        <v>45</v>
      </c>
      <c r="C4" s="108"/>
      <c r="D4" s="108"/>
      <c r="E4" s="108"/>
      <c r="F4" s="108"/>
      <c r="G4" s="2"/>
      <c r="H4" s="2"/>
      <c r="I4" s="105" t="s">
        <v>38</v>
      </c>
      <c r="J4" s="61"/>
      <c r="K4" s="62"/>
      <c r="L4" s="2"/>
    </row>
    <row r="5" spans="1:12" ht="41.4" customHeight="1" outlineLevel="1" x14ac:dyDescent="0.55000000000000004">
      <c r="A5" s="107"/>
      <c r="B5" s="108"/>
      <c r="C5" s="108"/>
      <c r="D5" s="108"/>
      <c r="E5" s="108"/>
      <c r="F5" s="108"/>
      <c r="G5" s="62"/>
      <c r="H5" s="62"/>
      <c r="I5" s="106"/>
      <c r="J5" s="61" t="s">
        <v>26</v>
      </c>
      <c r="K5" s="63"/>
      <c r="L5" s="67" t="s">
        <v>28</v>
      </c>
    </row>
    <row r="6" spans="1:12" ht="41.4" customHeight="1" outlineLevel="1" x14ac:dyDescent="0.55000000000000004">
      <c r="A6" s="107"/>
      <c r="B6" s="108"/>
      <c r="C6" s="108"/>
      <c r="D6" s="108"/>
      <c r="E6" s="108"/>
      <c r="F6" s="108"/>
      <c r="G6" s="62"/>
      <c r="H6" s="62"/>
      <c r="I6" s="106"/>
      <c r="J6" s="62" t="s">
        <v>27</v>
      </c>
      <c r="K6" s="64"/>
      <c r="L6" s="9" t="s">
        <v>36</v>
      </c>
    </row>
    <row r="7" spans="1:12" ht="41.4" customHeight="1" outlineLevel="1" x14ac:dyDescent="0.55000000000000004">
      <c r="A7" s="107"/>
      <c r="B7" s="108"/>
      <c r="C7" s="108"/>
      <c r="D7" s="108"/>
      <c r="E7" s="108"/>
      <c r="F7" s="108"/>
      <c r="G7" s="62"/>
      <c r="H7" s="62"/>
      <c r="I7" s="106"/>
      <c r="J7" s="61" t="s">
        <v>15</v>
      </c>
      <c r="K7" s="66"/>
      <c r="L7" s="9" t="s">
        <v>29</v>
      </c>
    </row>
    <row r="8" spans="1:12" ht="41.4" customHeight="1" outlineLevel="1" x14ac:dyDescent="0.55000000000000004">
      <c r="A8" s="107"/>
      <c r="B8" s="108"/>
      <c r="C8" s="108"/>
      <c r="D8" s="108"/>
      <c r="E8" s="108"/>
      <c r="F8" s="108"/>
      <c r="G8" s="62"/>
      <c r="H8" s="62"/>
      <c r="I8" s="106"/>
      <c r="J8" s="61"/>
      <c r="K8" s="62"/>
      <c r="L8" s="9"/>
    </row>
    <row r="9" spans="1:12" ht="41.4" customHeight="1" outlineLevel="1" x14ac:dyDescent="0.55000000000000004">
      <c r="A9" s="107"/>
      <c r="B9" s="108"/>
      <c r="C9" s="108"/>
      <c r="D9" s="108"/>
      <c r="E9" s="108"/>
      <c r="F9" s="108"/>
      <c r="G9" s="62"/>
      <c r="H9" s="62"/>
      <c r="I9" s="106"/>
      <c r="J9" s="62"/>
      <c r="K9" s="62"/>
      <c r="L9" s="62"/>
    </row>
    <row r="10" spans="1:12" ht="15" customHeight="1" x14ac:dyDescent="0.55000000000000004"/>
    <row r="11" spans="1:12" s="21" customFormat="1" ht="31.8" customHeight="1" x14ac:dyDescent="0.55000000000000004">
      <c r="A11" s="109" t="s">
        <v>2</v>
      </c>
      <c r="B11" s="109"/>
      <c r="C11" s="86" t="s">
        <v>24</v>
      </c>
      <c r="D11" s="39" t="s">
        <v>11</v>
      </c>
      <c r="E11" s="94" t="s">
        <v>40</v>
      </c>
      <c r="F11" s="37" t="s">
        <v>41</v>
      </c>
      <c r="G11" s="38" t="s">
        <v>9</v>
      </c>
      <c r="H11" s="38" t="s">
        <v>10</v>
      </c>
      <c r="I11" s="65" t="s">
        <v>15</v>
      </c>
      <c r="J11" s="44" t="s">
        <v>3</v>
      </c>
      <c r="K11" s="45" t="s">
        <v>11</v>
      </c>
      <c r="L11" s="40" t="s">
        <v>12</v>
      </c>
    </row>
    <row r="12" spans="1:12" s="21" customFormat="1" ht="30.3" customHeight="1" x14ac:dyDescent="0.55000000000000004">
      <c r="A12" s="82" t="s">
        <v>17</v>
      </c>
      <c r="B12" s="58" t="s">
        <v>18</v>
      </c>
      <c r="C12" s="87"/>
      <c r="D12" s="33">
        <f t="shared" ref="D12:D16" si="0">WEEKDAY(C12)</f>
        <v>7</v>
      </c>
      <c r="E12" s="95">
        <v>0</v>
      </c>
      <c r="F12" s="34">
        <f>C12</f>
        <v>0</v>
      </c>
      <c r="G12" s="24">
        <f t="shared" ref="G12:G56" si="1">ROUNDUP(E12*1.2,0)</f>
        <v>0</v>
      </c>
      <c r="H12" s="30"/>
      <c r="I12" s="43" t="s">
        <v>25</v>
      </c>
      <c r="J12" s="46">
        <f>C12</f>
        <v>0</v>
      </c>
      <c r="K12" s="47">
        <f>WEEKDAY(J12)</f>
        <v>7</v>
      </c>
      <c r="L12" s="35"/>
    </row>
    <row r="13" spans="1:12" ht="30.3" customHeight="1" x14ac:dyDescent="0.55000000000000004">
      <c r="A13" s="101" t="s">
        <v>4</v>
      </c>
      <c r="B13" s="31" t="s">
        <v>5</v>
      </c>
      <c r="C13" s="88"/>
      <c r="D13" s="33">
        <f>WEEKDAY(C13)</f>
        <v>7</v>
      </c>
      <c r="E13" s="96">
        <f>F13-F12</f>
        <v>0</v>
      </c>
      <c r="F13" s="34">
        <f t="shared" ref="F13:F16" si="2">IF(C13&lt;&gt;"",C13,F12)</f>
        <v>0</v>
      </c>
      <c r="G13" s="24">
        <f t="shared" si="1"/>
        <v>0</v>
      </c>
      <c r="H13" s="23"/>
      <c r="I13" s="43" t="s">
        <v>25</v>
      </c>
      <c r="J13" s="46">
        <f t="shared" ref="J13:J16" si="3">J12+G13</f>
        <v>0</v>
      </c>
      <c r="K13" s="47">
        <v>44426</v>
      </c>
      <c r="L13" s="6" t="str">
        <f>IF(F13="","Start by filling your start date (e.g. 12 May 2021)",IF(OR(E12&lt;&gt;"",E14&lt;&gt;"",E15&lt;&gt;"",E16&lt;&gt;"",E17&lt;&gt;"",E18&lt;&gt;"",E19&lt;&gt;"",E20&lt;&gt;"",E21&lt;&gt;""),"","Then fill the relevant days in the No. of Days column (e.g. 7)"))</f>
        <v/>
      </c>
    </row>
    <row r="14" spans="1:12" ht="30.3" hidden="1" customHeight="1" outlineLevel="1" x14ac:dyDescent="0.55000000000000004">
      <c r="A14" s="101"/>
      <c r="B14" s="78" t="s">
        <v>33</v>
      </c>
      <c r="C14" s="89"/>
      <c r="D14" s="33">
        <f t="shared" si="0"/>
        <v>7</v>
      </c>
      <c r="E14" s="95">
        <f t="shared" ref="E14:E20" si="4">F14-F13</f>
        <v>0</v>
      </c>
      <c r="F14" s="34">
        <f t="shared" si="2"/>
        <v>0</v>
      </c>
      <c r="G14" s="24">
        <f t="shared" si="1"/>
        <v>0</v>
      </c>
      <c r="H14" s="24"/>
      <c r="I14" s="43" t="str">
        <f t="shared" ref="I14:I16" si="5">IF(C14&lt;&gt;"","Hide","Show")</f>
        <v>Show</v>
      </c>
      <c r="J14" s="46">
        <f t="shared" si="3"/>
        <v>0</v>
      </c>
      <c r="K14" s="47">
        <f t="shared" ref="K14:K56" si="6">WEEKDAY(J14)</f>
        <v>7</v>
      </c>
      <c r="L14" s="6"/>
    </row>
    <row r="15" spans="1:12" ht="30.3" hidden="1" customHeight="1" outlineLevel="1" x14ac:dyDescent="0.55000000000000004">
      <c r="A15" s="101"/>
      <c r="B15" s="78" t="s">
        <v>34</v>
      </c>
      <c r="C15" s="89"/>
      <c r="D15" s="33">
        <f t="shared" si="0"/>
        <v>7</v>
      </c>
      <c r="E15" s="95">
        <f t="shared" si="4"/>
        <v>0</v>
      </c>
      <c r="F15" s="34">
        <f t="shared" si="2"/>
        <v>0</v>
      </c>
      <c r="G15" s="24">
        <f t="shared" si="1"/>
        <v>0</v>
      </c>
      <c r="H15" s="24"/>
      <c r="I15" s="43" t="str">
        <f t="shared" si="5"/>
        <v>Show</v>
      </c>
      <c r="J15" s="46">
        <f t="shared" si="3"/>
        <v>0</v>
      </c>
      <c r="K15" s="47">
        <f t="shared" si="6"/>
        <v>7</v>
      </c>
      <c r="L15" s="6"/>
    </row>
    <row r="16" spans="1:12" ht="30.3" hidden="1" customHeight="1" outlineLevel="1" x14ac:dyDescent="0.55000000000000004">
      <c r="A16" s="101"/>
      <c r="B16" s="78" t="s">
        <v>35</v>
      </c>
      <c r="C16" s="89"/>
      <c r="D16" s="33">
        <f t="shared" si="0"/>
        <v>7</v>
      </c>
      <c r="E16" s="95">
        <f t="shared" si="4"/>
        <v>0</v>
      </c>
      <c r="F16" s="34">
        <f t="shared" si="2"/>
        <v>0</v>
      </c>
      <c r="G16" s="24">
        <f t="shared" si="1"/>
        <v>0</v>
      </c>
      <c r="H16" s="24"/>
      <c r="I16" s="43" t="str">
        <f t="shared" si="5"/>
        <v>Show</v>
      </c>
      <c r="J16" s="46">
        <f t="shared" si="3"/>
        <v>0</v>
      </c>
      <c r="K16" s="47">
        <f t="shared" si="6"/>
        <v>7</v>
      </c>
      <c r="L16" s="6"/>
    </row>
    <row r="17" spans="1:12" ht="30.3" customHeight="1" collapsed="1" x14ac:dyDescent="0.55000000000000004">
      <c r="A17" s="101"/>
      <c r="B17" s="31" t="s">
        <v>13</v>
      </c>
      <c r="C17" s="88"/>
      <c r="D17" s="33">
        <f t="shared" ref="D17:D56" si="7">WEEKDAY(C17)</f>
        <v>7</v>
      </c>
      <c r="E17" s="95">
        <f t="shared" si="4"/>
        <v>0</v>
      </c>
      <c r="F17" s="34">
        <f>IF(C17&lt;&gt;"",C17,F16)</f>
        <v>0</v>
      </c>
      <c r="G17" s="24">
        <f t="shared" si="1"/>
        <v>0</v>
      </c>
      <c r="H17" s="24"/>
      <c r="I17" s="43" t="s">
        <v>25</v>
      </c>
      <c r="J17" s="46">
        <f t="shared" ref="J17:J48" si="8">J16+G17</f>
        <v>0</v>
      </c>
      <c r="K17" s="47">
        <f t="shared" si="6"/>
        <v>7</v>
      </c>
      <c r="L17" s="6"/>
    </row>
    <row r="18" spans="1:12" ht="30.3" customHeight="1" x14ac:dyDescent="0.55000000000000004">
      <c r="A18" s="101"/>
      <c r="B18" s="31" t="s">
        <v>14</v>
      </c>
      <c r="C18" s="89"/>
      <c r="D18" s="33">
        <f t="shared" si="7"/>
        <v>7</v>
      </c>
      <c r="E18" s="95">
        <f t="shared" si="4"/>
        <v>0</v>
      </c>
      <c r="F18" s="34">
        <f t="shared" ref="F18:F56" si="9">IF(C18&lt;&gt;"",C18,F17)</f>
        <v>0</v>
      </c>
      <c r="G18" s="24">
        <f t="shared" si="1"/>
        <v>0</v>
      </c>
      <c r="H18" s="24"/>
      <c r="I18" s="43" t="str">
        <f>IF(C18&lt;&gt;"","Hide","Show")</f>
        <v>Show</v>
      </c>
      <c r="J18" s="46">
        <f t="shared" si="8"/>
        <v>0</v>
      </c>
      <c r="K18" s="47">
        <f t="shared" si="6"/>
        <v>7</v>
      </c>
      <c r="L18" s="6"/>
    </row>
    <row r="19" spans="1:12" ht="30.3" customHeight="1" x14ac:dyDescent="0.55000000000000004">
      <c r="A19" s="101" t="str">
        <f>IF(AND(E22="",E23="",E24=""),"Final Round","Round "&amp;H19)</f>
        <v>Round 1</v>
      </c>
      <c r="B19" s="31" t="s">
        <v>6</v>
      </c>
      <c r="C19" s="89"/>
      <c r="D19" s="33">
        <f t="shared" si="7"/>
        <v>7</v>
      </c>
      <c r="E19" s="95">
        <f t="shared" si="4"/>
        <v>0</v>
      </c>
      <c r="F19" s="34">
        <f t="shared" si="9"/>
        <v>0</v>
      </c>
      <c r="G19" s="24">
        <f t="shared" si="1"/>
        <v>0</v>
      </c>
      <c r="H19" s="24">
        <v>1</v>
      </c>
      <c r="I19" s="43" t="str">
        <f t="shared" ref="I19:I56" si="10">IF(C19&lt;&gt;"","Hide","Show")</f>
        <v>Show</v>
      </c>
      <c r="J19" s="46">
        <f t="shared" si="8"/>
        <v>0</v>
      </c>
      <c r="K19" s="47">
        <f t="shared" si="6"/>
        <v>7</v>
      </c>
      <c r="L19" s="6"/>
    </row>
    <row r="20" spans="1:12" ht="30.3" customHeight="1" x14ac:dyDescent="0.55000000000000004">
      <c r="A20" s="101"/>
      <c r="B20" s="31" t="s">
        <v>7</v>
      </c>
      <c r="C20" s="89"/>
      <c r="D20" s="33">
        <f t="shared" si="7"/>
        <v>7</v>
      </c>
      <c r="E20" s="95">
        <f t="shared" si="4"/>
        <v>0</v>
      </c>
      <c r="F20" s="34">
        <f t="shared" si="9"/>
        <v>0</v>
      </c>
      <c r="G20" s="24">
        <f t="shared" si="1"/>
        <v>0</v>
      </c>
      <c r="H20" s="24"/>
      <c r="I20" s="43" t="str">
        <f t="shared" si="10"/>
        <v>Show</v>
      </c>
      <c r="J20" s="46">
        <f t="shared" si="8"/>
        <v>0</v>
      </c>
      <c r="K20" s="47">
        <f t="shared" si="6"/>
        <v>7</v>
      </c>
      <c r="L20" s="6"/>
    </row>
    <row r="21" spans="1:12" ht="30.3" customHeight="1" x14ac:dyDescent="0.55000000000000004">
      <c r="A21" s="101"/>
      <c r="B21" s="31" t="s">
        <v>8</v>
      </c>
      <c r="C21" s="88"/>
      <c r="D21" s="33">
        <f t="shared" si="7"/>
        <v>7</v>
      </c>
      <c r="E21" s="95">
        <f>F21-F20</f>
        <v>0</v>
      </c>
      <c r="F21" s="34">
        <f t="shared" si="9"/>
        <v>0</v>
      </c>
      <c r="G21" s="24">
        <f t="shared" si="1"/>
        <v>0</v>
      </c>
      <c r="H21" s="24"/>
      <c r="I21" s="43" t="s">
        <v>25</v>
      </c>
      <c r="J21" s="46">
        <f t="shared" si="8"/>
        <v>0</v>
      </c>
      <c r="K21" s="47">
        <f t="shared" si="6"/>
        <v>7</v>
      </c>
      <c r="L21" s="6" t="s">
        <v>42</v>
      </c>
    </row>
    <row r="22" spans="1:12" ht="30.3" customHeight="1" x14ac:dyDescent="0.55000000000000004">
      <c r="A22" s="101" t="str">
        <f>IF(AND(C19="",C20="",C21=""),"",IF(AND(C22="",C23="",C24=""),"Fill no. of days to add round",IF(AND(C25="",C26="",C27=""),"Final Round","Round "&amp;H22)))</f>
        <v/>
      </c>
      <c r="B22" s="31" t="str">
        <f>IF(AND(C19="",C20="",C21=""),"","Judging Starts")</f>
        <v/>
      </c>
      <c r="C22" s="89"/>
      <c r="D22" s="33">
        <f t="shared" si="7"/>
        <v>7</v>
      </c>
      <c r="E22" s="95">
        <f t="shared" ref="E22:E56" si="11">F22-F21</f>
        <v>0</v>
      </c>
      <c r="F22" s="34">
        <f t="shared" si="9"/>
        <v>0</v>
      </c>
      <c r="G22" s="24">
        <f t="shared" si="1"/>
        <v>0</v>
      </c>
      <c r="H22" s="24">
        <v>2</v>
      </c>
      <c r="I22" s="43" t="str">
        <f t="shared" si="10"/>
        <v>Show</v>
      </c>
      <c r="J22" s="46">
        <f t="shared" si="8"/>
        <v>0</v>
      </c>
      <c r="K22" s="47">
        <f t="shared" si="6"/>
        <v>7</v>
      </c>
      <c r="L22" s="6"/>
    </row>
    <row r="23" spans="1:12" ht="30.3" customHeight="1" x14ac:dyDescent="0.55000000000000004">
      <c r="A23" s="101"/>
      <c r="B23" s="31" t="str">
        <f>IF(AND(C19="",C20="",C21=""),"","Judging Ends")</f>
        <v/>
      </c>
      <c r="C23" s="89"/>
      <c r="D23" s="33">
        <f t="shared" si="7"/>
        <v>7</v>
      </c>
      <c r="E23" s="95">
        <f t="shared" si="11"/>
        <v>0</v>
      </c>
      <c r="F23" s="34">
        <f t="shared" si="9"/>
        <v>0</v>
      </c>
      <c r="G23" s="24">
        <f t="shared" si="1"/>
        <v>0</v>
      </c>
      <c r="H23" s="24"/>
      <c r="I23" s="43" t="str">
        <f t="shared" si="10"/>
        <v>Show</v>
      </c>
      <c r="J23" s="46">
        <f t="shared" si="8"/>
        <v>0</v>
      </c>
      <c r="K23" s="47">
        <f t="shared" si="6"/>
        <v>7</v>
      </c>
      <c r="L23" s="6"/>
    </row>
    <row r="24" spans="1:12" ht="30.3" customHeight="1" x14ac:dyDescent="0.55000000000000004">
      <c r="A24" s="101"/>
      <c r="B24" s="31" t="str">
        <f>IF(AND(C19="",C20="",C21=""),"","Selection Announced")</f>
        <v/>
      </c>
      <c r="C24" s="89"/>
      <c r="D24" s="33">
        <f t="shared" si="7"/>
        <v>7</v>
      </c>
      <c r="E24" s="95">
        <f t="shared" si="11"/>
        <v>0</v>
      </c>
      <c r="F24" s="34">
        <f t="shared" si="9"/>
        <v>0</v>
      </c>
      <c r="G24" s="24">
        <f t="shared" si="1"/>
        <v>0</v>
      </c>
      <c r="H24" s="24"/>
      <c r="I24" s="43" t="str">
        <f t="shared" si="10"/>
        <v>Show</v>
      </c>
      <c r="J24" s="46">
        <f t="shared" si="8"/>
        <v>0</v>
      </c>
      <c r="K24" s="47">
        <f t="shared" si="6"/>
        <v>7</v>
      </c>
      <c r="L24" s="6"/>
    </row>
    <row r="25" spans="1:12" ht="30.3" customHeight="1" x14ac:dyDescent="0.55000000000000004">
      <c r="A25" s="101" t="str">
        <f>IF(AND(C22="",C23="",C24=""),"",IF(AND(C25="",C26="",C27=""),"Fill dates to add round",IF(AND(C28="",C29="",C30=""),"Final Round","Round "&amp;H25)))</f>
        <v/>
      </c>
      <c r="B25" s="31" t="str">
        <f>IF(AND(C22="",C23="",C24=""),"","Judging Starts")</f>
        <v/>
      </c>
      <c r="C25" s="89"/>
      <c r="D25" s="33">
        <f t="shared" si="7"/>
        <v>7</v>
      </c>
      <c r="E25" s="95">
        <f t="shared" si="11"/>
        <v>0</v>
      </c>
      <c r="F25" s="34">
        <f t="shared" si="9"/>
        <v>0</v>
      </c>
      <c r="G25" s="24">
        <f t="shared" si="1"/>
        <v>0</v>
      </c>
      <c r="H25" s="24">
        <v>3</v>
      </c>
      <c r="I25" s="43" t="str">
        <f t="shared" si="10"/>
        <v>Show</v>
      </c>
      <c r="J25" s="46">
        <f t="shared" si="8"/>
        <v>0</v>
      </c>
      <c r="K25" s="47">
        <f t="shared" si="6"/>
        <v>7</v>
      </c>
      <c r="L25" s="6"/>
    </row>
    <row r="26" spans="1:12" ht="30.3" customHeight="1" x14ac:dyDescent="0.55000000000000004">
      <c r="A26" s="101"/>
      <c r="B26" s="31" t="str">
        <f>IF(AND(C22="",C23="",C24=""),"","Judging Ends")</f>
        <v/>
      </c>
      <c r="C26" s="89"/>
      <c r="D26" s="33">
        <f t="shared" si="7"/>
        <v>7</v>
      </c>
      <c r="E26" s="95">
        <f t="shared" si="11"/>
        <v>0</v>
      </c>
      <c r="F26" s="34">
        <f t="shared" si="9"/>
        <v>0</v>
      </c>
      <c r="G26" s="24">
        <f t="shared" si="1"/>
        <v>0</v>
      </c>
      <c r="H26" s="24"/>
      <c r="I26" s="43" t="str">
        <f t="shared" si="10"/>
        <v>Show</v>
      </c>
      <c r="J26" s="46">
        <f t="shared" si="8"/>
        <v>0</v>
      </c>
      <c r="K26" s="47">
        <f t="shared" si="6"/>
        <v>7</v>
      </c>
      <c r="L26" s="6"/>
    </row>
    <row r="27" spans="1:12" ht="30.3" customHeight="1" x14ac:dyDescent="0.55000000000000004">
      <c r="A27" s="101"/>
      <c r="B27" s="31" t="str">
        <f>IF(AND(C22="",C23="",C24=""),"","Selection Announced")</f>
        <v/>
      </c>
      <c r="C27" s="89"/>
      <c r="D27" s="33">
        <f t="shared" si="7"/>
        <v>7</v>
      </c>
      <c r="E27" s="95">
        <f t="shared" si="11"/>
        <v>0</v>
      </c>
      <c r="F27" s="34">
        <f t="shared" si="9"/>
        <v>0</v>
      </c>
      <c r="G27" s="24">
        <f t="shared" si="1"/>
        <v>0</v>
      </c>
      <c r="H27" s="24"/>
      <c r="I27" s="43" t="str">
        <f t="shared" si="10"/>
        <v>Show</v>
      </c>
      <c r="J27" s="46">
        <f t="shared" si="8"/>
        <v>0</v>
      </c>
      <c r="K27" s="47">
        <f t="shared" si="6"/>
        <v>7</v>
      </c>
      <c r="L27" s="6" t="s">
        <v>32</v>
      </c>
    </row>
    <row r="28" spans="1:12" ht="30.3" hidden="1" customHeight="1" outlineLevel="1" x14ac:dyDescent="0.55000000000000004">
      <c r="A28" s="101" t="str">
        <f>IF(AND(C25="",C26="",C27=""),"",IF(AND(C28="",C29="",C30=""),"Fill dates to add round",IF(AND(C31="",C32="",C33=""),"Final Round","Round "&amp;H28)))</f>
        <v/>
      </c>
      <c r="B28" s="31" t="str">
        <f>IF(AND(C25="",C26="",C27=""),"","Judging Starts")</f>
        <v/>
      </c>
      <c r="C28" s="89">
        <f t="shared" ref="C28:C48" si="12">C27+1</f>
        <v>1</v>
      </c>
      <c r="D28" s="33">
        <f t="shared" si="7"/>
        <v>1</v>
      </c>
      <c r="E28" s="95">
        <f t="shared" si="11"/>
        <v>1</v>
      </c>
      <c r="F28" s="34">
        <f t="shared" si="9"/>
        <v>1</v>
      </c>
      <c r="G28" s="24">
        <f t="shared" si="1"/>
        <v>2</v>
      </c>
      <c r="H28" s="24">
        <v>4</v>
      </c>
      <c r="I28" s="43" t="str">
        <f t="shared" si="10"/>
        <v>Hide</v>
      </c>
      <c r="J28" s="46">
        <f t="shared" si="8"/>
        <v>2</v>
      </c>
      <c r="K28" s="47">
        <f t="shared" si="6"/>
        <v>2</v>
      </c>
      <c r="L28" s="6"/>
    </row>
    <row r="29" spans="1:12" ht="30.3" hidden="1" customHeight="1" outlineLevel="1" x14ac:dyDescent="0.55000000000000004">
      <c r="A29" s="101"/>
      <c r="B29" s="31" t="str">
        <f>IF(AND(C25="",C26="",C27=""),"","Judging Ends")</f>
        <v/>
      </c>
      <c r="C29" s="89">
        <f t="shared" si="12"/>
        <v>2</v>
      </c>
      <c r="D29" s="33">
        <f t="shared" si="7"/>
        <v>2</v>
      </c>
      <c r="E29" s="95">
        <f t="shared" si="11"/>
        <v>1</v>
      </c>
      <c r="F29" s="34">
        <f t="shared" si="9"/>
        <v>2</v>
      </c>
      <c r="G29" s="24">
        <f t="shared" si="1"/>
        <v>2</v>
      </c>
      <c r="H29" s="24"/>
      <c r="I29" s="43" t="str">
        <f t="shared" si="10"/>
        <v>Hide</v>
      </c>
      <c r="J29" s="46">
        <f t="shared" si="8"/>
        <v>4</v>
      </c>
      <c r="K29" s="47">
        <f t="shared" si="6"/>
        <v>4</v>
      </c>
      <c r="L29" s="6"/>
    </row>
    <row r="30" spans="1:12" ht="30.3" hidden="1" customHeight="1" outlineLevel="1" x14ac:dyDescent="0.55000000000000004">
      <c r="A30" s="101"/>
      <c r="B30" s="31" t="str">
        <f>IF(AND(C25="",C26="",C27=""),"","Selection Announced")</f>
        <v/>
      </c>
      <c r="C30" s="89">
        <f t="shared" si="12"/>
        <v>3</v>
      </c>
      <c r="D30" s="33">
        <f t="shared" si="7"/>
        <v>3</v>
      </c>
      <c r="E30" s="95">
        <f t="shared" si="11"/>
        <v>1</v>
      </c>
      <c r="F30" s="34">
        <f t="shared" si="9"/>
        <v>3</v>
      </c>
      <c r="G30" s="24">
        <f t="shared" si="1"/>
        <v>2</v>
      </c>
      <c r="H30" s="24"/>
      <c r="I30" s="43" t="str">
        <f t="shared" si="10"/>
        <v>Hide</v>
      </c>
      <c r="J30" s="46">
        <f t="shared" si="8"/>
        <v>6</v>
      </c>
      <c r="K30" s="47">
        <f t="shared" si="6"/>
        <v>6</v>
      </c>
      <c r="L30" s="6"/>
    </row>
    <row r="31" spans="1:12" ht="30.3" hidden="1" customHeight="1" outlineLevel="1" x14ac:dyDescent="0.55000000000000004">
      <c r="A31" s="101" t="str">
        <f>IF(AND(C28="",C29="",C30=""),"",IF(AND(C31="",C32="",C33=""),"Fill dates to add round",IF(AND(C34="",C35="",C36=""),"Final Round","Round "&amp;H31)))</f>
        <v>Round 5</v>
      </c>
      <c r="B31" s="31" t="str">
        <f>IF(AND(C28="",C29="",C30=""),"","Judging Starts")</f>
        <v>Judging Starts</v>
      </c>
      <c r="C31" s="89">
        <f t="shared" si="12"/>
        <v>4</v>
      </c>
      <c r="D31" s="33">
        <f t="shared" si="7"/>
        <v>4</v>
      </c>
      <c r="E31" s="95">
        <f t="shared" si="11"/>
        <v>1</v>
      </c>
      <c r="F31" s="34">
        <f t="shared" si="9"/>
        <v>4</v>
      </c>
      <c r="G31" s="24">
        <f t="shared" si="1"/>
        <v>2</v>
      </c>
      <c r="H31" s="24">
        <v>5</v>
      </c>
      <c r="I31" s="43" t="str">
        <f t="shared" si="10"/>
        <v>Hide</v>
      </c>
      <c r="J31" s="46">
        <f t="shared" si="8"/>
        <v>8</v>
      </c>
      <c r="K31" s="47">
        <f t="shared" si="6"/>
        <v>1</v>
      </c>
      <c r="L31" s="6"/>
    </row>
    <row r="32" spans="1:12" ht="30.3" hidden="1" customHeight="1" outlineLevel="1" x14ac:dyDescent="0.55000000000000004">
      <c r="A32" s="101"/>
      <c r="B32" s="31" t="str">
        <f>IF(AND(C28="",C29="",C30=""),"","Judging Ends")</f>
        <v>Judging Ends</v>
      </c>
      <c r="C32" s="89">
        <f t="shared" si="12"/>
        <v>5</v>
      </c>
      <c r="D32" s="33">
        <f t="shared" si="7"/>
        <v>5</v>
      </c>
      <c r="E32" s="95">
        <f t="shared" si="11"/>
        <v>1</v>
      </c>
      <c r="F32" s="34">
        <f t="shared" si="9"/>
        <v>5</v>
      </c>
      <c r="G32" s="24">
        <f t="shared" si="1"/>
        <v>2</v>
      </c>
      <c r="H32" s="24"/>
      <c r="I32" s="43" t="str">
        <f t="shared" si="10"/>
        <v>Hide</v>
      </c>
      <c r="J32" s="46">
        <f t="shared" si="8"/>
        <v>10</v>
      </c>
      <c r="K32" s="47">
        <f t="shared" si="6"/>
        <v>3</v>
      </c>
      <c r="L32" s="6"/>
    </row>
    <row r="33" spans="1:12" ht="30.3" hidden="1" customHeight="1" outlineLevel="1" x14ac:dyDescent="0.55000000000000004">
      <c r="A33" s="101"/>
      <c r="B33" s="31" t="str">
        <f>IF(AND(C28="",C29="",C30=""),"","Selection Announced")</f>
        <v>Selection Announced</v>
      </c>
      <c r="C33" s="89">
        <f t="shared" si="12"/>
        <v>6</v>
      </c>
      <c r="D33" s="33">
        <f t="shared" si="7"/>
        <v>6</v>
      </c>
      <c r="E33" s="95">
        <f t="shared" si="11"/>
        <v>1</v>
      </c>
      <c r="F33" s="34">
        <f t="shared" si="9"/>
        <v>6</v>
      </c>
      <c r="G33" s="24">
        <f t="shared" si="1"/>
        <v>2</v>
      </c>
      <c r="H33" s="24"/>
      <c r="I33" s="43" t="str">
        <f t="shared" si="10"/>
        <v>Hide</v>
      </c>
      <c r="J33" s="46">
        <f t="shared" si="8"/>
        <v>12</v>
      </c>
      <c r="K33" s="47">
        <f t="shared" si="6"/>
        <v>5</v>
      </c>
      <c r="L33" s="6"/>
    </row>
    <row r="34" spans="1:12" ht="30.3" hidden="1" customHeight="1" outlineLevel="1" x14ac:dyDescent="0.55000000000000004">
      <c r="A34" s="101" t="str">
        <f>IF(AND(C31="",C32="",C33=""),"",IF(AND(C34="",C35="",C36=""),"Fill dates to add round",IF(AND(C37="",C38="",C39=""),"Final Round","Round "&amp;H34)))</f>
        <v>Round 6</v>
      </c>
      <c r="B34" s="31" t="str">
        <f>IF(AND(C31="",C32="",C33=""),"","Judging Starts")</f>
        <v>Judging Starts</v>
      </c>
      <c r="C34" s="89">
        <f t="shared" si="12"/>
        <v>7</v>
      </c>
      <c r="D34" s="33">
        <f t="shared" si="7"/>
        <v>7</v>
      </c>
      <c r="E34" s="95">
        <f t="shared" si="11"/>
        <v>1</v>
      </c>
      <c r="F34" s="34">
        <f t="shared" si="9"/>
        <v>7</v>
      </c>
      <c r="G34" s="24">
        <f t="shared" si="1"/>
        <v>2</v>
      </c>
      <c r="H34" s="24">
        <v>6</v>
      </c>
      <c r="I34" s="43" t="str">
        <f t="shared" si="10"/>
        <v>Hide</v>
      </c>
      <c r="J34" s="46">
        <f t="shared" si="8"/>
        <v>14</v>
      </c>
      <c r="K34" s="47">
        <f t="shared" si="6"/>
        <v>7</v>
      </c>
      <c r="L34" s="6"/>
    </row>
    <row r="35" spans="1:12" ht="30.3" hidden="1" customHeight="1" outlineLevel="1" x14ac:dyDescent="0.55000000000000004">
      <c r="A35" s="101"/>
      <c r="B35" s="31" t="str">
        <f>IF(AND(C31="",C32="",C33=""),"","Judging Ends")</f>
        <v>Judging Ends</v>
      </c>
      <c r="C35" s="89">
        <f t="shared" si="12"/>
        <v>8</v>
      </c>
      <c r="D35" s="33">
        <f t="shared" si="7"/>
        <v>1</v>
      </c>
      <c r="E35" s="95">
        <f t="shared" si="11"/>
        <v>1</v>
      </c>
      <c r="F35" s="34">
        <f t="shared" si="9"/>
        <v>8</v>
      </c>
      <c r="G35" s="24">
        <f t="shared" si="1"/>
        <v>2</v>
      </c>
      <c r="H35" s="24"/>
      <c r="I35" s="43" t="str">
        <f t="shared" si="10"/>
        <v>Hide</v>
      </c>
      <c r="J35" s="46">
        <f t="shared" si="8"/>
        <v>16</v>
      </c>
      <c r="K35" s="47">
        <f t="shared" si="6"/>
        <v>2</v>
      </c>
      <c r="L35" s="6"/>
    </row>
    <row r="36" spans="1:12" ht="30.3" hidden="1" customHeight="1" outlineLevel="1" x14ac:dyDescent="0.55000000000000004">
      <c r="A36" s="101"/>
      <c r="B36" s="31" t="str">
        <f>IF(AND(C31="",C32="",C33=""),"","Selection Announced")</f>
        <v>Selection Announced</v>
      </c>
      <c r="C36" s="89">
        <f t="shared" si="12"/>
        <v>9</v>
      </c>
      <c r="D36" s="33">
        <f t="shared" si="7"/>
        <v>2</v>
      </c>
      <c r="E36" s="95">
        <f t="shared" si="11"/>
        <v>1</v>
      </c>
      <c r="F36" s="34">
        <f t="shared" si="9"/>
        <v>9</v>
      </c>
      <c r="G36" s="24">
        <f t="shared" si="1"/>
        <v>2</v>
      </c>
      <c r="H36" s="24"/>
      <c r="I36" s="43" t="str">
        <f t="shared" si="10"/>
        <v>Hide</v>
      </c>
      <c r="J36" s="46">
        <f t="shared" si="8"/>
        <v>18</v>
      </c>
      <c r="K36" s="47">
        <f t="shared" si="6"/>
        <v>4</v>
      </c>
      <c r="L36" s="6"/>
    </row>
    <row r="37" spans="1:12" ht="30.3" hidden="1" customHeight="1" outlineLevel="1" x14ac:dyDescent="0.55000000000000004">
      <c r="A37" s="101" t="str">
        <f>IF(AND(C34="",C35="",C36=""),"",IF(AND(C37="",C38="",C39=""),"Fill dates to add round",IF(AND(C40="",C41="",C42=""),"Final Round","Round "&amp;H37)))</f>
        <v>Round 7</v>
      </c>
      <c r="B37" s="31" t="str">
        <f>IF(AND(C34="",C35="",C36=""),"","Judging Starts")</f>
        <v>Judging Starts</v>
      </c>
      <c r="C37" s="89">
        <f t="shared" si="12"/>
        <v>10</v>
      </c>
      <c r="D37" s="33">
        <f t="shared" si="7"/>
        <v>3</v>
      </c>
      <c r="E37" s="95">
        <f t="shared" si="11"/>
        <v>1</v>
      </c>
      <c r="F37" s="34">
        <f t="shared" si="9"/>
        <v>10</v>
      </c>
      <c r="G37" s="24">
        <f t="shared" si="1"/>
        <v>2</v>
      </c>
      <c r="H37" s="24">
        <v>7</v>
      </c>
      <c r="I37" s="43" t="str">
        <f t="shared" si="10"/>
        <v>Hide</v>
      </c>
      <c r="J37" s="46">
        <f t="shared" si="8"/>
        <v>20</v>
      </c>
      <c r="K37" s="47">
        <f t="shared" si="6"/>
        <v>6</v>
      </c>
      <c r="L37" s="6"/>
    </row>
    <row r="38" spans="1:12" ht="30.3" hidden="1" customHeight="1" outlineLevel="1" x14ac:dyDescent="0.55000000000000004">
      <c r="A38" s="101"/>
      <c r="B38" s="31" t="str">
        <f>IF(AND(C34="",C35="",C36=""),"","Judging Ends")</f>
        <v>Judging Ends</v>
      </c>
      <c r="C38" s="89">
        <f t="shared" si="12"/>
        <v>11</v>
      </c>
      <c r="D38" s="33">
        <f t="shared" si="7"/>
        <v>4</v>
      </c>
      <c r="E38" s="95">
        <f t="shared" si="11"/>
        <v>1</v>
      </c>
      <c r="F38" s="34">
        <f t="shared" si="9"/>
        <v>11</v>
      </c>
      <c r="G38" s="24">
        <f t="shared" si="1"/>
        <v>2</v>
      </c>
      <c r="H38" s="24"/>
      <c r="I38" s="43" t="str">
        <f t="shared" si="10"/>
        <v>Hide</v>
      </c>
      <c r="J38" s="46">
        <f t="shared" si="8"/>
        <v>22</v>
      </c>
      <c r="K38" s="47">
        <f t="shared" si="6"/>
        <v>1</v>
      </c>
      <c r="L38" s="6"/>
    </row>
    <row r="39" spans="1:12" ht="30.3" hidden="1" customHeight="1" outlineLevel="1" x14ac:dyDescent="0.55000000000000004">
      <c r="A39" s="101"/>
      <c r="B39" s="31" t="str">
        <f>IF(AND(C34="",C35="",C36=""),"","Selection Announced")</f>
        <v>Selection Announced</v>
      </c>
      <c r="C39" s="89">
        <f t="shared" si="12"/>
        <v>12</v>
      </c>
      <c r="D39" s="33">
        <f t="shared" si="7"/>
        <v>5</v>
      </c>
      <c r="E39" s="95">
        <f t="shared" si="11"/>
        <v>1</v>
      </c>
      <c r="F39" s="34">
        <f t="shared" si="9"/>
        <v>12</v>
      </c>
      <c r="G39" s="24">
        <f t="shared" si="1"/>
        <v>2</v>
      </c>
      <c r="H39" s="24"/>
      <c r="I39" s="43" t="str">
        <f t="shared" si="10"/>
        <v>Hide</v>
      </c>
      <c r="J39" s="46">
        <f t="shared" si="8"/>
        <v>24</v>
      </c>
      <c r="K39" s="47">
        <f t="shared" si="6"/>
        <v>3</v>
      </c>
      <c r="L39" s="6"/>
    </row>
    <row r="40" spans="1:12" ht="30.3" hidden="1" customHeight="1" outlineLevel="1" x14ac:dyDescent="0.55000000000000004">
      <c r="A40" s="101" t="str">
        <f>IF(AND(C37="",C38="",C39=""),"",IF(AND(C40="",C41="",C42=""),"Fill dates to add round",IF(AND(C43="",C44="",C45=""),"Final Round","Round "&amp;H40)))</f>
        <v>Round 8</v>
      </c>
      <c r="B40" s="31" t="str">
        <f>IF(AND(C37="",C38="",C39=""),"","Judging Starts")</f>
        <v>Judging Starts</v>
      </c>
      <c r="C40" s="89">
        <f t="shared" si="12"/>
        <v>13</v>
      </c>
      <c r="D40" s="33">
        <f t="shared" si="7"/>
        <v>6</v>
      </c>
      <c r="E40" s="95">
        <f t="shared" si="11"/>
        <v>1</v>
      </c>
      <c r="F40" s="34">
        <f t="shared" si="9"/>
        <v>13</v>
      </c>
      <c r="G40" s="24">
        <f t="shared" si="1"/>
        <v>2</v>
      </c>
      <c r="H40" s="24">
        <v>8</v>
      </c>
      <c r="I40" s="43" t="str">
        <f t="shared" si="10"/>
        <v>Hide</v>
      </c>
      <c r="J40" s="46">
        <f t="shared" si="8"/>
        <v>26</v>
      </c>
      <c r="K40" s="47">
        <f t="shared" si="6"/>
        <v>5</v>
      </c>
      <c r="L40" s="6"/>
    </row>
    <row r="41" spans="1:12" ht="30.3" hidden="1" customHeight="1" outlineLevel="1" x14ac:dyDescent="0.55000000000000004">
      <c r="A41" s="101"/>
      <c r="B41" s="31" t="str">
        <f>IF(AND(C37="",C38="",C39=""),"","Judging Ends")</f>
        <v>Judging Ends</v>
      </c>
      <c r="C41" s="89">
        <f t="shared" si="12"/>
        <v>14</v>
      </c>
      <c r="D41" s="33">
        <f t="shared" si="7"/>
        <v>7</v>
      </c>
      <c r="E41" s="95">
        <f t="shared" si="11"/>
        <v>1</v>
      </c>
      <c r="F41" s="34">
        <f t="shared" si="9"/>
        <v>14</v>
      </c>
      <c r="G41" s="24">
        <f t="shared" si="1"/>
        <v>2</v>
      </c>
      <c r="H41" s="24"/>
      <c r="I41" s="43" t="str">
        <f t="shared" si="10"/>
        <v>Hide</v>
      </c>
      <c r="J41" s="46">
        <f t="shared" si="8"/>
        <v>28</v>
      </c>
      <c r="K41" s="47">
        <f t="shared" si="6"/>
        <v>7</v>
      </c>
      <c r="L41" s="6"/>
    </row>
    <row r="42" spans="1:12" ht="30.3" hidden="1" customHeight="1" outlineLevel="1" x14ac:dyDescent="0.55000000000000004">
      <c r="A42" s="101"/>
      <c r="B42" s="31" t="str">
        <f>IF(AND(C37="",C38="",C39=""),"","Selection Announced")</f>
        <v>Selection Announced</v>
      </c>
      <c r="C42" s="89">
        <f t="shared" si="12"/>
        <v>15</v>
      </c>
      <c r="D42" s="33">
        <f t="shared" si="7"/>
        <v>1</v>
      </c>
      <c r="E42" s="95">
        <f t="shared" si="11"/>
        <v>1</v>
      </c>
      <c r="F42" s="34">
        <f t="shared" si="9"/>
        <v>15</v>
      </c>
      <c r="G42" s="24">
        <f t="shared" si="1"/>
        <v>2</v>
      </c>
      <c r="H42" s="24"/>
      <c r="I42" s="43" t="str">
        <f t="shared" si="10"/>
        <v>Hide</v>
      </c>
      <c r="J42" s="46">
        <f t="shared" si="8"/>
        <v>30</v>
      </c>
      <c r="K42" s="47">
        <f t="shared" si="6"/>
        <v>2</v>
      </c>
      <c r="L42" s="6"/>
    </row>
    <row r="43" spans="1:12" ht="30.3" hidden="1" customHeight="1" outlineLevel="1" x14ac:dyDescent="0.55000000000000004">
      <c r="A43" s="101" t="str">
        <f>IF(AND(C40="",C41="",C42=""),"",IF(AND(C43="",C44="",C45=""),"Fill dates to add round",IF(AND(C46="",C47="",C48=""),"Final Round","Round "&amp;H43)))</f>
        <v>Round 9</v>
      </c>
      <c r="B43" s="31" t="str">
        <f>IF(AND(C40="",C41="",C42=""),"","Judging Starts")</f>
        <v>Judging Starts</v>
      </c>
      <c r="C43" s="89">
        <f t="shared" si="12"/>
        <v>16</v>
      </c>
      <c r="D43" s="33">
        <f t="shared" si="7"/>
        <v>2</v>
      </c>
      <c r="E43" s="95">
        <f t="shared" si="11"/>
        <v>1</v>
      </c>
      <c r="F43" s="34">
        <f t="shared" si="9"/>
        <v>16</v>
      </c>
      <c r="G43" s="24">
        <f t="shared" si="1"/>
        <v>2</v>
      </c>
      <c r="H43" s="24">
        <v>9</v>
      </c>
      <c r="I43" s="43" t="str">
        <f t="shared" si="10"/>
        <v>Hide</v>
      </c>
      <c r="J43" s="46">
        <f t="shared" si="8"/>
        <v>32</v>
      </c>
      <c r="K43" s="47">
        <f t="shared" si="6"/>
        <v>4</v>
      </c>
      <c r="L43" s="6"/>
    </row>
    <row r="44" spans="1:12" ht="30.3" hidden="1" customHeight="1" outlineLevel="1" x14ac:dyDescent="0.55000000000000004">
      <c r="A44" s="101"/>
      <c r="B44" s="31" t="str">
        <f>IF(AND(C40="",C41="",C42=""),"","Judging Ends")</f>
        <v>Judging Ends</v>
      </c>
      <c r="C44" s="89">
        <f t="shared" si="12"/>
        <v>17</v>
      </c>
      <c r="D44" s="33">
        <f t="shared" si="7"/>
        <v>3</v>
      </c>
      <c r="E44" s="95">
        <f t="shared" si="11"/>
        <v>1</v>
      </c>
      <c r="F44" s="34">
        <f t="shared" si="9"/>
        <v>17</v>
      </c>
      <c r="G44" s="24">
        <f t="shared" si="1"/>
        <v>2</v>
      </c>
      <c r="H44" s="24"/>
      <c r="I44" s="43" t="str">
        <f t="shared" si="10"/>
        <v>Hide</v>
      </c>
      <c r="J44" s="46">
        <f t="shared" si="8"/>
        <v>34</v>
      </c>
      <c r="K44" s="47">
        <f t="shared" si="6"/>
        <v>6</v>
      </c>
      <c r="L44" s="6"/>
    </row>
    <row r="45" spans="1:12" ht="30.3" hidden="1" customHeight="1" outlineLevel="1" x14ac:dyDescent="0.55000000000000004">
      <c r="A45" s="101"/>
      <c r="B45" s="31" t="str">
        <f>IF(AND(C40="",C41="",C42=""),"","Selection Announced")</f>
        <v>Selection Announced</v>
      </c>
      <c r="C45" s="89">
        <f t="shared" si="12"/>
        <v>18</v>
      </c>
      <c r="D45" s="33">
        <f t="shared" si="7"/>
        <v>4</v>
      </c>
      <c r="E45" s="95">
        <f t="shared" si="11"/>
        <v>1</v>
      </c>
      <c r="F45" s="34">
        <f t="shared" si="9"/>
        <v>18</v>
      </c>
      <c r="G45" s="24">
        <f t="shared" si="1"/>
        <v>2</v>
      </c>
      <c r="H45" s="24"/>
      <c r="I45" s="43" t="str">
        <f t="shared" si="10"/>
        <v>Hide</v>
      </c>
      <c r="J45" s="46">
        <f t="shared" si="8"/>
        <v>36</v>
      </c>
      <c r="K45" s="47">
        <f t="shared" si="6"/>
        <v>1</v>
      </c>
      <c r="L45" s="6"/>
    </row>
    <row r="46" spans="1:12" ht="30.3" hidden="1" customHeight="1" outlineLevel="1" x14ac:dyDescent="0.55000000000000004">
      <c r="A46" s="101" t="str">
        <f>IF(AND(C43="",C44="",C45=""),"",IF(AND(C46="",C47="",C48=""),"Fill dates to add round",IF(AND(C49="",C50="",C51=""),"Final Round","Round "&amp;H46)))</f>
        <v>Final Round</v>
      </c>
      <c r="B46" s="31" t="str">
        <f>IF(AND(C43="",C44="",C45=""),"","Judging Starts")</f>
        <v>Judging Starts</v>
      </c>
      <c r="C46" s="89">
        <f t="shared" si="12"/>
        <v>19</v>
      </c>
      <c r="D46" s="33">
        <f t="shared" si="7"/>
        <v>5</v>
      </c>
      <c r="E46" s="95">
        <f t="shared" si="11"/>
        <v>1</v>
      </c>
      <c r="F46" s="34">
        <f t="shared" si="9"/>
        <v>19</v>
      </c>
      <c r="G46" s="24">
        <f t="shared" si="1"/>
        <v>2</v>
      </c>
      <c r="H46" s="24">
        <v>10</v>
      </c>
      <c r="I46" s="43" t="str">
        <f t="shared" si="10"/>
        <v>Hide</v>
      </c>
      <c r="J46" s="46">
        <f t="shared" si="8"/>
        <v>38</v>
      </c>
      <c r="K46" s="47">
        <f t="shared" si="6"/>
        <v>3</v>
      </c>
      <c r="L46" s="6"/>
    </row>
    <row r="47" spans="1:12" ht="30.3" hidden="1" customHeight="1" outlineLevel="1" x14ac:dyDescent="0.55000000000000004">
      <c r="A47" s="101"/>
      <c r="B47" s="31" t="str">
        <f>IF(AND(C43="",C44="",C45=""),"","Judging Ends")</f>
        <v>Judging Ends</v>
      </c>
      <c r="C47" s="89">
        <f t="shared" si="12"/>
        <v>20</v>
      </c>
      <c r="D47" s="33">
        <f t="shared" si="7"/>
        <v>6</v>
      </c>
      <c r="E47" s="95">
        <f t="shared" si="11"/>
        <v>1</v>
      </c>
      <c r="F47" s="34">
        <f t="shared" si="9"/>
        <v>20</v>
      </c>
      <c r="G47" s="24">
        <f t="shared" si="1"/>
        <v>2</v>
      </c>
      <c r="H47" s="24"/>
      <c r="I47" s="43" t="str">
        <f t="shared" si="10"/>
        <v>Hide</v>
      </c>
      <c r="J47" s="46">
        <f t="shared" si="8"/>
        <v>40</v>
      </c>
      <c r="K47" s="47">
        <f t="shared" si="6"/>
        <v>5</v>
      </c>
      <c r="L47" s="6"/>
    </row>
    <row r="48" spans="1:12" s="22" customFormat="1" ht="30.9" hidden="1" customHeight="1" outlineLevel="1" x14ac:dyDescent="0.55000000000000004">
      <c r="A48" s="102"/>
      <c r="B48" s="48" t="str">
        <f>IF(AND(C43="",C44="",C45=""),"","Selection Announced")</f>
        <v>Selection Announced</v>
      </c>
      <c r="C48" s="90">
        <f t="shared" si="12"/>
        <v>21</v>
      </c>
      <c r="D48" s="92">
        <f t="shared" si="7"/>
        <v>7</v>
      </c>
      <c r="E48" s="97">
        <f t="shared" si="11"/>
        <v>1</v>
      </c>
      <c r="F48" s="49">
        <f t="shared" si="9"/>
        <v>21</v>
      </c>
      <c r="G48" s="25">
        <f t="shared" si="1"/>
        <v>2</v>
      </c>
      <c r="H48" s="25"/>
      <c r="I48" s="50" t="str">
        <f t="shared" si="10"/>
        <v>Hide</v>
      </c>
      <c r="J48" s="51">
        <f t="shared" si="8"/>
        <v>42</v>
      </c>
      <c r="K48" s="52">
        <f t="shared" si="6"/>
        <v>7</v>
      </c>
      <c r="L48" s="7"/>
    </row>
    <row r="49" spans="1:12" ht="30.9" customHeight="1" collapsed="1" x14ac:dyDescent="0.55000000000000004">
      <c r="A49" s="103" t="s">
        <v>16</v>
      </c>
      <c r="B49" s="70" t="s">
        <v>19</v>
      </c>
      <c r="C49" s="91"/>
      <c r="D49" s="93">
        <f t="shared" si="7"/>
        <v>7</v>
      </c>
      <c r="E49" s="98">
        <f t="shared" si="11"/>
        <v>0</v>
      </c>
      <c r="F49" s="71">
        <f t="shared" si="9"/>
        <v>21</v>
      </c>
      <c r="G49" s="73">
        <f t="shared" si="1"/>
        <v>0</v>
      </c>
      <c r="H49" s="73"/>
      <c r="I49" s="74" t="str">
        <f t="shared" si="10"/>
        <v>Show</v>
      </c>
      <c r="J49" s="75">
        <f t="shared" ref="J49:J56" si="13">J48+G49</f>
        <v>42</v>
      </c>
      <c r="K49" s="76">
        <f t="shared" si="6"/>
        <v>7</v>
      </c>
      <c r="L49" s="77"/>
    </row>
    <row r="50" spans="1:12" ht="30.9" customHeight="1" x14ac:dyDescent="0.55000000000000004">
      <c r="A50" s="104"/>
      <c r="B50" s="78" t="s">
        <v>21</v>
      </c>
      <c r="C50" s="89"/>
      <c r="D50" s="33">
        <f t="shared" si="7"/>
        <v>7</v>
      </c>
      <c r="E50" s="95">
        <f t="shared" si="11"/>
        <v>0</v>
      </c>
      <c r="F50" s="34">
        <f t="shared" si="9"/>
        <v>21</v>
      </c>
      <c r="G50" s="24">
        <f t="shared" si="1"/>
        <v>0</v>
      </c>
      <c r="H50" s="24"/>
      <c r="I50" s="43" t="str">
        <f t="shared" si="10"/>
        <v>Show</v>
      </c>
      <c r="J50" s="46">
        <f t="shared" si="13"/>
        <v>42</v>
      </c>
      <c r="K50" s="47">
        <f t="shared" si="6"/>
        <v>7</v>
      </c>
      <c r="L50" s="6"/>
    </row>
    <row r="51" spans="1:12" ht="30.9" customHeight="1" x14ac:dyDescent="0.55000000000000004">
      <c r="A51" s="104"/>
      <c r="B51" s="78" t="s">
        <v>20</v>
      </c>
      <c r="C51" s="89"/>
      <c r="D51" s="33">
        <f t="shared" si="7"/>
        <v>7</v>
      </c>
      <c r="E51" s="95">
        <f t="shared" si="11"/>
        <v>0</v>
      </c>
      <c r="F51" s="34">
        <f t="shared" si="9"/>
        <v>21</v>
      </c>
      <c r="G51" s="24">
        <f t="shared" si="1"/>
        <v>0</v>
      </c>
      <c r="H51" s="24"/>
      <c r="I51" s="43" t="str">
        <f t="shared" si="10"/>
        <v>Show</v>
      </c>
      <c r="J51" s="46">
        <f t="shared" si="13"/>
        <v>42</v>
      </c>
      <c r="K51" s="47">
        <f t="shared" si="6"/>
        <v>7</v>
      </c>
      <c r="L51" s="6"/>
    </row>
    <row r="52" spans="1:12" ht="30.9" customHeight="1" x14ac:dyDescent="0.55000000000000004">
      <c r="A52" s="104"/>
      <c r="B52" s="78" t="s">
        <v>22</v>
      </c>
      <c r="C52" s="89"/>
      <c r="D52" s="33">
        <f t="shared" si="7"/>
        <v>7</v>
      </c>
      <c r="E52" s="95">
        <f t="shared" si="11"/>
        <v>0</v>
      </c>
      <c r="F52" s="34">
        <f t="shared" si="9"/>
        <v>21</v>
      </c>
      <c r="G52" s="24">
        <f t="shared" si="1"/>
        <v>0</v>
      </c>
      <c r="H52" s="24"/>
      <c r="I52" s="43" t="str">
        <f t="shared" si="10"/>
        <v>Show</v>
      </c>
      <c r="J52" s="46">
        <f t="shared" si="13"/>
        <v>42</v>
      </c>
      <c r="K52" s="47">
        <f t="shared" si="6"/>
        <v>7</v>
      </c>
      <c r="L52" s="6"/>
    </row>
    <row r="53" spans="1:12" ht="30.9" customHeight="1" x14ac:dyDescent="0.55000000000000004">
      <c r="A53" s="104"/>
      <c r="B53" s="78" t="s">
        <v>23</v>
      </c>
      <c r="C53" s="89"/>
      <c r="D53" s="33">
        <f t="shared" si="7"/>
        <v>7</v>
      </c>
      <c r="E53" s="95">
        <f t="shared" si="11"/>
        <v>0</v>
      </c>
      <c r="F53" s="34">
        <f t="shared" si="9"/>
        <v>21</v>
      </c>
      <c r="G53" s="24">
        <f t="shared" si="1"/>
        <v>0</v>
      </c>
      <c r="H53" s="24"/>
      <c r="I53" s="43" t="str">
        <f t="shared" si="10"/>
        <v>Show</v>
      </c>
      <c r="J53" s="46">
        <f t="shared" si="13"/>
        <v>42</v>
      </c>
      <c r="K53" s="47">
        <f t="shared" si="6"/>
        <v>7</v>
      </c>
      <c r="L53" s="6"/>
    </row>
    <row r="54" spans="1:12" ht="30.9" customHeight="1" x14ac:dyDescent="0.55000000000000004">
      <c r="A54" s="104"/>
      <c r="B54" s="78"/>
      <c r="C54" s="89"/>
      <c r="D54" s="33">
        <f t="shared" si="7"/>
        <v>7</v>
      </c>
      <c r="E54" s="95">
        <f t="shared" si="11"/>
        <v>0</v>
      </c>
      <c r="F54" s="34">
        <f t="shared" si="9"/>
        <v>21</v>
      </c>
      <c r="G54" s="24">
        <f t="shared" si="1"/>
        <v>0</v>
      </c>
      <c r="H54" s="24"/>
      <c r="I54" s="43" t="str">
        <f t="shared" si="10"/>
        <v>Show</v>
      </c>
      <c r="J54" s="46">
        <f t="shared" si="13"/>
        <v>42</v>
      </c>
      <c r="K54" s="47">
        <f t="shared" si="6"/>
        <v>7</v>
      </c>
      <c r="L54" s="6"/>
    </row>
    <row r="55" spans="1:12" ht="30.9" customHeight="1" x14ac:dyDescent="0.55000000000000004">
      <c r="A55" s="104"/>
      <c r="B55" s="78"/>
      <c r="C55" s="89"/>
      <c r="D55" s="33">
        <f t="shared" si="7"/>
        <v>7</v>
      </c>
      <c r="E55" s="95">
        <f t="shared" si="11"/>
        <v>0</v>
      </c>
      <c r="F55" s="34">
        <f t="shared" si="9"/>
        <v>21</v>
      </c>
      <c r="G55" s="24">
        <f t="shared" si="1"/>
        <v>0</v>
      </c>
      <c r="H55" s="24"/>
      <c r="I55" s="43" t="str">
        <f t="shared" si="10"/>
        <v>Show</v>
      </c>
      <c r="J55" s="46">
        <f t="shared" si="13"/>
        <v>42</v>
      </c>
      <c r="K55" s="47">
        <f t="shared" si="6"/>
        <v>7</v>
      </c>
      <c r="L55" s="6"/>
    </row>
    <row r="56" spans="1:12" ht="30.9" customHeight="1" x14ac:dyDescent="0.55000000000000004">
      <c r="A56" s="104"/>
      <c r="B56" s="78"/>
      <c r="C56" s="89"/>
      <c r="D56" s="33">
        <f t="shared" si="7"/>
        <v>7</v>
      </c>
      <c r="E56" s="95">
        <f t="shared" si="11"/>
        <v>0</v>
      </c>
      <c r="F56" s="34">
        <f t="shared" si="9"/>
        <v>21</v>
      </c>
      <c r="G56" s="24">
        <f t="shared" si="1"/>
        <v>0</v>
      </c>
      <c r="H56" s="24"/>
      <c r="I56" s="43" t="str">
        <f t="shared" si="10"/>
        <v>Show</v>
      </c>
      <c r="J56" s="46">
        <f t="shared" si="13"/>
        <v>42</v>
      </c>
      <c r="K56" s="47">
        <f t="shared" si="6"/>
        <v>7</v>
      </c>
      <c r="L56" s="6"/>
    </row>
  </sheetData>
  <autoFilter ref="A11:M56" xr:uid="{6A1BFB39-5147-4110-AF6D-00EADEE19595}">
    <filterColumn colId="0" showButton="0"/>
  </autoFilter>
  <mergeCells count="17">
    <mergeCell ref="A34:A36"/>
    <mergeCell ref="A2:B2"/>
    <mergeCell ref="A4:A9"/>
    <mergeCell ref="B4:F9"/>
    <mergeCell ref="I4:I9"/>
    <mergeCell ref="A11:B11"/>
    <mergeCell ref="A13:A18"/>
    <mergeCell ref="A19:A21"/>
    <mergeCell ref="A22:A24"/>
    <mergeCell ref="A25:A27"/>
    <mergeCell ref="A28:A30"/>
    <mergeCell ref="A31:A33"/>
    <mergeCell ref="A37:A39"/>
    <mergeCell ref="A40:A42"/>
    <mergeCell ref="A43:A45"/>
    <mergeCell ref="A46:A48"/>
    <mergeCell ref="A49:A56"/>
  </mergeCells>
  <conditionalFormatting sqref="A22:C22 B23:C24">
    <cfRule type="expression" dxfId="23" priority="20">
      <formula>AND($C$22="",$C$23="",$C$24="")</formula>
    </cfRule>
  </conditionalFormatting>
  <conditionalFormatting sqref="B14:C16 B22:C56 B18:C20">
    <cfRule type="expression" dxfId="22" priority="21">
      <formula>C14=""</formula>
    </cfRule>
  </conditionalFormatting>
  <conditionalFormatting sqref="B17:C17 B21:C21">
    <cfRule type="expression" dxfId="21" priority="10">
      <formula>E17=""</formula>
    </cfRule>
  </conditionalFormatting>
  <conditionalFormatting sqref="F13:F56">
    <cfRule type="expression" dxfId="20" priority="24">
      <formula>$E13=""</formula>
    </cfRule>
  </conditionalFormatting>
  <conditionalFormatting sqref="K18:K56">
    <cfRule type="expression" dxfId="19" priority="22">
      <formula>$E18=""</formula>
    </cfRule>
  </conditionalFormatting>
  <conditionalFormatting sqref="A25:C25 B26:C27">
    <cfRule type="expression" dxfId="18" priority="19">
      <formula>AND($E$25="",$E$26="",$E$27="")</formula>
    </cfRule>
  </conditionalFormatting>
  <conditionalFormatting sqref="A28:C28 B29:C30">
    <cfRule type="expression" dxfId="17" priority="18">
      <formula>AND($E$28="",$E$29="",$E$30="")</formula>
    </cfRule>
  </conditionalFormatting>
  <conditionalFormatting sqref="A31:C31 B32:C33">
    <cfRule type="expression" dxfId="16" priority="17">
      <formula>AND($E$31="",$E$32="",$E$33="")</formula>
    </cfRule>
  </conditionalFormatting>
  <conditionalFormatting sqref="A34:C34 B35:C36">
    <cfRule type="expression" dxfId="15" priority="16">
      <formula>AND($E$34="",$E$35="",$E$36="")</formula>
    </cfRule>
  </conditionalFormatting>
  <conditionalFormatting sqref="A37:C37 B38:C39">
    <cfRule type="expression" dxfId="14" priority="15">
      <formula>AND($E$37="",$E$38="",$E$39="")</formula>
    </cfRule>
  </conditionalFormatting>
  <conditionalFormatting sqref="A40:C40 B41:C42">
    <cfRule type="expression" dxfId="13" priority="14">
      <formula>AND($E$40="",$E$41="",$E$42="")</formula>
    </cfRule>
  </conditionalFormatting>
  <conditionalFormatting sqref="A43:C43 B44:C45">
    <cfRule type="expression" dxfId="12" priority="13">
      <formula>AND($E$43="",$E$44="",$E$45="")</formula>
    </cfRule>
  </conditionalFormatting>
  <conditionalFormatting sqref="A46:C46 B47:C48">
    <cfRule type="expression" dxfId="11" priority="12">
      <formula>AND($E$46="",$E$47="",$E$48="")</formula>
    </cfRule>
  </conditionalFormatting>
  <conditionalFormatting sqref="B12:C12">
    <cfRule type="expression" dxfId="10" priority="11">
      <formula>E12=""</formula>
    </cfRule>
  </conditionalFormatting>
  <conditionalFormatting sqref="B13">
    <cfRule type="expression" dxfId="9" priority="25">
      <formula>F13=""</formula>
    </cfRule>
  </conditionalFormatting>
  <conditionalFormatting sqref="F12">
    <cfRule type="expression" dxfId="8" priority="8">
      <formula>$E12=""</formula>
    </cfRule>
    <cfRule type="expression" dxfId="7" priority="9">
      <formula>$F13=""</formula>
    </cfRule>
  </conditionalFormatting>
  <conditionalFormatting sqref="K12">
    <cfRule type="expression" dxfId="6" priority="7">
      <formula>$E12=""</formula>
    </cfRule>
  </conditionalFormatting>
  <conditionalFormatting sqref="D14:D56">
    <cfRule type="expression" dxfId="5" priority="5">
      <formula>$E14=""</formula>
    </cfRule>
  </conditionalFormatting>
  <conditionalFormatting sqref="D12">
    <cfRule type="expression" dxfId="4" priority="3">
      <formula>$E12=""</formula>
    </cfRule>
    <cfRule type="expression" dxfId="3" priority="4">
      <formula>$F13=""</formula>
    </cfRule>
  </conditionalFormatting>
  <conditionalFormatting sqref="D12:E56">
    <cfRule type="expression" dxfId="2" priority="2">
      <formula>$C12=""</formula>
    </cfRule>
  </conditionalFormatting>
  <conditionalFormatting sqref="C13">
    <cfRule type="expression" dxfId="1" priority="39">
      <formula>#REF!=""</formula>
    </cfRule>
  </conditionalFormatting>
  <conditionalFormatting sqref="E12:E56">
    <cfRule type="expression" dxfId="0" priority="1">
      <formula>E12&lt;0</formula>
    </cfRule>
  </conditionalFormatting>
  <hyperlinks>
    <hyperlink ref="L1" r:id="rId1" xr:uid="{8208C82C-5643-4D15-9A66-EC02E1AE93C7}"/>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Day Calculator</vt:lpstr>
      <vt:lpstr>Date 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Guy Armitage</dc:creator>
  <cp:lastModifiedBy>Guy Armitage</cp:lastModifiedBy>
  <dcterms:created xsi:type="dcterms:W3CDTF">2021-08-18T10:10:17Z</dcterms:created>
  <dcterms:modified xsi:type="dcterms:W3CDTF">2021-08-20T15:05:34Z</dcterms:modified>
</cp:coreProperties>
</file>